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INFORMES GESTION FINANCIERA\"/>
    </mc:Choice>
  </mc:AlternateContent>
  <bookViews>
    <workbookView xWindow="930" yWindow="0" windowWidth="23040" windowHeight="11190"/>
  </bookViews>
  <sheets>
    <sheet name="PEDCOG OCT" sheetId="3" r:id="rId1"/>
    <sheet name="PEDCOG NOV" sheetId="2" r:id="rId2"/>
    <sheet name="PEDCOG DIC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3" l="1"/>
  <c r="H157" i="3" s="1"/>
  <c r="E156" i="3"/>
  <c r="H156" i="3" s="1"/>
  <c r="E155" i="3"/>
  <c r="H155" i="3" s="1"/>
  <c r="E154" i="3"/>
  <c r="H154" i="3" s="1"/>
  <c r="E153" i="3"/>
  <c r="H153" i="3" s="1"/>
  <c r="E152" i="3"/>
  <c r="H152" i="3" s="1"/>
  <c r="E151" i="3"/>
  <c r="H151" i="3" s="1"/>
  <c r="G150" i="3"/>
  <c r="F150" i="3"/>
  <c r="D150" i="3"/>
  <c r="C150" i="3"/>
  <c r="E149" i="3"/>
  <c r="H149" i="3" s="1"/>
  <c r="E148" i="3"/>
  <c r="H148" i="3" s="1"/>
  <c r="E147" i="3"/>
  <c r="H147" i="3" s="1"/>
  <c r="G146" i="3"/>
  <c r="F146" i="3"/>
  <c r="E146" i="3"/>
  <c r="H146" i="3" s="1"/>
  <c r="D146" i="3"/>
  <c r="C146" i="3"/>
  <c r="E145" i="3"/>
  <c r="H145" i="3" s="1"/>
  <c r="E144" i="3"/>
  <c r="H144" i="3" s="1"/>
  <c r="E143" i="3"/>
  <c r="H143" i="3" s="1"/>
  <c r="E142" i="3"/>
  <c r="H142" i="3" s="1"/>
  <c r="E141" i="3"/>
  <c r="H141" i="3" s="1"/>
  <c r="E140" i="3"/>
  <c r="H140" i="3" s="1"/>
  <c r="E139" i="3"/>
  <c r="E137" i="3" s="1"/>
  <c r="H137" i="3" s="1"/>
  <c r="E138" i="3"/>
  <c r="H138" i="3" s="1"/>
  <c r="G137" i="3"/>
  <c r="F137" i="3"/>
  <c r="D137" i="3"/>
  <c r="C137" i="3"/>
  <c r="E136" i="3"/>
  <c r="H136" i="3" s="1"/>
  <c r="E135" i="3"/>
  <c r="E133" i="3" s="1"/>
  <c r="H133" i="3" s="1"/>
  <c r="E134" i="3"/>
  <c r="H134" i="3" s="1"/>
  <c r="G133" i="3"/>
  <c r="F133" i="3"/>
  <c r="D133" i="3"/>
  <c r="C133" i="3"/>
  <c r="E132" i="3"/>
  <c r="H132" i="3" s="1"/>
  <c r="E131" i="3"/>
  <c r="H131" i="3" s="1"/>
  <c r="E130" i="3"/>
  <c r="H130" i="3" s="1"/>
  <c r="E129" i="3"/>
  <c r="H129" i="3" s="1"/>
  <c r="E128" i="3"/>
  <c r="H128" i="3" s="1"/>
  <c r="E127" i="3"/>
  <c r="H127" i="3" s="1"/>
  <c r="E126" i="3"/>
  <c r="H126" i="3" s="1"/>
  <c r="E125" i="3"/>
  <c r="E123" i="3" s="1"/>
  <c r="H123" i="3" s="1"/>
  <c r="E124" i="3"/>
  <c r="H124" i="3" s="1"/>
  <c r="G123" i="3"/>
  <c r="F123" i="3"/>
  <c r="D123" i="3"/>
  <c r="C123" i="3"/>
  <c r="E122" i="3"/>
  <c r="H122" i="3" s="1"/>
  <c r="E121" i="3"/>
  <c r="H121" i="3" s="1"/>
  <c r="E120" i="3"/>
  <c r="H120" i="3" s="1"/>
  <c r="E119" i="3"/>
  <c r="H119" i="3" s="1"/>
  <c r="E118" i="3"/>
  <c r="H118" i="3" s="1"/>
  <c r="E117" i="3"/>
  <c r="H117" i="3" s="1"/>
  <c r="E116" i="3"/>
  <c r="H116" i="3" s="1"/>
  <c r="E115" i="3"/>
  <c r="E113" i="3" s="1"/>
  <c r="H113" i="3" s="1"/>
  <c r="E114" i="3"/>
  <c r="H114" i="3" s="1"/>
  <c r="G113" i="3"/>
  <c r="F113" i="3"/>
  <c r="D113" i="3"/>
  <c r="C113" i="3"/>
  <c r="E112" i="3"/>
  <c r="H112" i="3" s="1"/>
  <c r="E111" i="3"/>
  <c r="H111" i="3" s="1"/>
  <c r="E110" i="3"/>
  <c r="H110" i="3" s="1"/>
  <c r="E109" i="3"/>
  <c r="H109" i="3" s="1"/>
  <c r="E108" i="3"/>
  <c r="H108" i="3" s="1"/>
  <c r="E107" i="3"/>
  <c r="H107" i="3" s="1"/>
  <c r="E106" i="3"/>
  <c r="H106" i="3" s="1"/>
  <c r="E105" i="3"/>
  <c r="E103" i="3" s="1"/>
  <c r="H103" i="3" s="1"/>
  <c r="E104" i="3"/>
  <c r="H104" i="3" s="1"/>
  <c r="G103" i="3"/>
  <c r="F103" i="3"/>
  <c r="D103" i="3"/>
  <c r="C103" i="3"/>
  <c r="E102" i="3"/>
  <c r="H102" i="3" s="1"/>
  <c r="E101" i="3"/>
  <c r="H101" i="3" s="1"/>
  <c r="E100" i="3"/>
  <c r="H100" i="3" s="1"/>
  <c r="E99" i="3"/>
  <c r="H99" i="3" s="1"/>
  <c r="E98" i="3"/>
  <c r="H98" i="3" s="1"/>
  <c r="E97" i="3"/>
  <c r="H97" i="3" s="1"/>
  <c r="E96" i="3"/>
  <c r="H96" i="3" s="1"/>
  <c r="E95" i="3"/>
  <c r="E93" i="3" s="1"/>
  <c r="H93" i="3" s="1"/>
  <c r="E94" i="3"/>
  <c r="H94" i="3" s="1"/>
  <c r="G93" i="3"/>
  <c r="F93" i="3"/>
  <c r="D93" i="3"/>
  <c r="C93" i="3"/>
  <c r="E92" i="3"/>
  <c r="H92" i="3" s="1"/>
  <c r="E91" i="3"/>
  <c r="H91" i="3" s="1"/>
  <c r="E90" i="3"/>
  <c r="H90" i="3" s="1"/>
  <c r="E89" i="3"/>
  <c r="H89" i="3" s="1"/>
  <c r="E88" i="3"/>
  <c r="H88" i="3" s="1"/>
  <c r="E87" i="3"/>
  <c r="E85" i="3" s="1"/>
  <c r="E86" i="3"/>
  <c r="H86" i="3" s="1"/>
  <c r="G85" i="3"/>
  <c r="G84" i="3" s="1"/>
  <c r="F85" i="3"/>
  <c r="D85" i="3"/>
  <c r="C85" i="3"/>
  <c r="C84" i="3" s="1"/>
  <c r="F84" i="3"/>
  <c r="D84" i="3"/>
  <c r="E82" i="3"/>
  <c r="H82" i="3" s="1"/>
  <c r="E81" i="3"/>
  <c r="H81" i="3" s="1"/>
  <c r="E80" i="3"/>
  <c r="H80" i="3" s="1"/>
  <c r="E79" i="3"/>
  <c r="H79" i="3" s="1"/>
  <c r="E78" i="3"/>
  <c r="H78" i="3" s="1"/>
  <c r="E77" i="3"/>
  <c r="H77" i="3" s="1"/>
  <c r="E76" i="3"/>
  <c r="E75" i="3" s="1"/>
  <c r="H75" i="3" s="1"/>
  <c r="G75" i="3"/>
  <c r="F75" i="3"/>
  <c r="D75" i="3"/>
  <c r="C75" i="3"/>
  <c r="E74" i="3"/>
  <c r="H74" i="3" s="1"/>
  <c r="E73" i="3"/>
  <c r="H73" i="3" s="1"/>
  <c r="E72" i="3"/>
  <c r="E71" i="3" s="1"/>
  <c r="H71" i="3" s="1"/>
  <c r="G71" i="3"/>
  <c r="F71" i="3"/>
  <c r="D71" i="3"/>
  <c r="C71" i="3"/>
  <c r="E70" i="3"/>
  <c r="H70" i="3" s="1"/>
  <c r="E69" i="3"/>
  <c r="H69" i="3" s="1"/>
  <c r="E68" i="3"/>
  <c r="H68" i="3" s="1"/>
  <c r="E67" i="3"/>
  <c r="H67" i="3" s="1"/>
  <c r="E66" i="3"/>
  <c r="H66" i="3" s="1"/>
  <c r="E65" i="3"/>
  <c r="H65" i="3" s="1"/>
  <c r="E64" i="3"/>
  <c r="E62" i="3" s="1"/>
  <c r="H62" i="3" s="1"/>
  <c r="E63" i="3"/>
  <c r="H63" i="3" s="1"/>
  <c r="G62" i="3"/>
  <c r="F62" i="3"/>
  <c r="D62" i="3"/>
  <c r="C62" i="3"/>
  <c r="E61" i="3"/>
  <c r="H61" i="3" s="1"/>
  <c r="E60" i="3"/>
  <c r="E58" i="3" s="1"/>
  <c r="H58" i="3" s="1"/>
  <c r="E59" i="3"/>
  <c r="H59" i="3" s="1"/>
  <c r="G58" i="3"/>
  <c r="F58" i="3"/>
  <c r="D58" i="3"/>
  <c r="C58" i="3"/>
  <c r="E57" i="3"/>
  <c r="H57" i="3" s="1"/>
  <c r="E56" i="3"/>
  <c r="H56" i="3" s="1"/>
  <c r="E55" i="3"/>
  <c r="H55" i="3" s="1"/>
  <c r="E54" i="3"/>
  <c r="H54" i="3" s="1"/>
  <c r="E53" i="3"/>
  <c r="H53" i="3" s="1"/>
  <c r="E52" i="3"/>
  <c r="H52" i="3" s="1"/>
  <c r="E51" i="3"/>
  <c r="H51" i="3" s="1"/>
  <c r="E50" i="3"/>
  <c r="E48" i="3" s="1"/>
  <c r="E49" i="3"/>
  <c r="H49" i="3" s="1"/>
  <c r="G48" i="3"/>
  <c r="F48" i="3"/>
  <c r="D48" i="3"/>
  <c r="C48" i="3"/>
  <c r="E47" i="3"/>
  <c r="H47" i="3" s="1"/>
  <c r="E46" i="3"/>
  <c r="H46" i="3" s="1"/>
  <c r="E45" i="3"/>
  <c r="H45" i="3" s="1"/>
  <c r="E44" i="3"/>
  <c r="H44" i="3" s="1"/>
  <c r="E43" i="3"/>
  <c r="H43" i="3" s="1"/>
  <c r="E42" i="3"/>
  <c r="H42" i="3" s="1"/>
  <c r="E41" i="3"/>
  <c r="H41" i="3" s="1"/>
  <c r="E40" i="3"/>
  <c r="E38" i="3" s="1"/>
  <c r="E39" i="3"/>
  <c r="H39" i="3" s="1"/>
  <c r="G38" i="3"/>
  <c r="F38" i="3"/>
  <c r="D38" i="3"/>
  <c r="C38" i="3"/>
  <c r="E37" i="3"/>
  <c r="H37" i="3" s="1"/>
  <c r="E36" i="3"/>
  <c r="H36" i="3" s="1"/>
  <c r="E35" i="3"/>
  <c r="H35" i="3" s="1"/>
  <c r="E34" i="3"/>
  <c r="H34" i="3" s="1"/>
  <c r="E33" i="3"/>
  <c r="H33" i="3" s="1"/>
  <c r="E32" i="3"/>
  <c r="H32" i="3" s="1"/>
  <c r="E31" i="3"/>
  <c r="H31" i="3" s="1"/>
  <c r="E30" i="3"/>
  <c r="E28" i="3" s="1"/>
  <c r="E29" i="3"/>
  <c r="H29" i="3" s="1"/>
  <c r="G28" i="3"/>
  <c r="F28" i="3"/>
  <c r="D28" i="3"/>
  <c r="C28" i="3"/>
  <c r="E27" i="3"/>
  <c r="H27" i="3" s="1"/>
  <c r="E26" i="3"/>
  <c r="H26" i="3" s="1"/>
  <c r="E25" i="3"/>
  <c r="H25" i="3" s="1"/>
  <c r="E24" i="3"/>
  <c r="H24" i="3" s="1"/>
  <c r="E23" i="3"/>
  <c r="H23" i="3" s="1"/>
  <c r="E22" i="3"/>
  <c r="H22" i="3" s="1"/>
  <c r="E21" i="3"/>
  <c r="H21" i="3" s="1"/>
  <c r="E20" i="3"/>
  <c r="E18" i="3" s="1"/>
  <c r="E19" i="3"/>
  <c r="H19" i="3" s="1"/>
  <c r="G18" i="3"/>
  <c r="F18" i="3"/>
  <c r="D18" i="3"/>
  <c r="C18" i="3"/>
  <c r="E17" i="3"/>
  <c r="H17" i="3" s="1"/>
  <c r="E16" i="3"/>
  <c r="H16" i="3" s="1"/>
  <c r="E15" i="3"/>
  <c r="H15" i="3" s="1"/>
  <c r="E14" i="3"/>
  <c r="H14" i="3" s="1"/>
  <c r="E13" i="3"/>
  <c r="H13" i="3" s="1"/>
  <c r="E12" i="3"/>
  <c r="E10" i="3" s="1"/>
  <c r="E11" i="3"/>
  <c r="H11" i="3" s="1"/>
  <c r="G10" i="3"/>
  <c r="G9" i="3" s="1"/>
  <c r="G159" i="3" s="1"/>
  <c r="F10" i="3"/>
  <c r="D10" i="3"/>
  <c r="C10" i="3"/>
  <c r="C9" i="3" s="1"/>
  <c r="F9" i="3"/>
  <c r="F159" i="3" s="1"/>
  <c r="D9" i="3"/>
  <c r="D159" i="3" s="1"/>
  <c r="E157" i="2"/>
  <c r="H157" i="2" s="1"/>
  <c r="E156" i="2"/>
  <c r="H156" i="2" s="1"/>
  <c r="E155" i="2"/>
  <c r="H155" i="2" s="1"/>
  <c r="E154" i="2"/>
  <c r="H154" i="2" s="1"/>
  <c r="E153" i="2"/>
  <c r="H153" i="2" s="1"/>
  <c r="E152" i="2"/>
  <c r="H152" i="2" s="1"/>
  <c r="E151" i="2"/>
  <c r="H151" i="2" s="1"/>
  <c r="G150" i="2"/>
  <c r="F150" i="2"/>
  <c r="D150" i="2"/>
  <c r="C150" i="2"/>
  <c r="E149" i="2"/>
  <c r="H149" i="2" s="1"/>
  <c r="E148" i="2"/>
  <c r="H148" i="2" s="1"/>
  <c r="H147" i="2"/>
  <c r="E147" i="2"/>
  <c r="G146" i="2"/>
  <c r="F146" i="2"/>
  <c r="E146" i="2"/>
  <c r="H146" i="2" s="1"/>
  <c r="D146" i="2"/>
  <c r="C146" i="2"/>
  <c r="E145" i="2"/>
  <c r="H145" i="2" s="1"/>
  <c r="E144" i="2"/>
  <c r="H144" i="2" s="1"/>
  <c r="E143" i="2"/>
  <c r="H143" i="2" s="1"/>
  <c r="E142" i="2"/>
  <c r="H142" i="2" s="1"/>
  <c r="E141" i="2"/>
  <c r="H141" i="2" s="1"/>
  <c r="E140" i="2"/>
  <c r="H140" i="2" s="1"/>
  <c r="H139" i="2"/>
  <c r="E139" i="2"/>
  <c r="E138" i="2"/>
  <c r="H138" i="2" s="1"/>
  <c r="G137" i="2"/>
  <c r="F137" i="2"/>
  <c r="D137" i="2"/>
  <c r="C137" i="2"/>
  <c r="E136" i="2"/>
  <c r="H136" i="2" s="1"/>
  <c r="E135" i="2"/>
  <c r="E133" i="2" s="1"/>
  <c r="E134" i="2"/>
  <c r="H134" i="2" s="1"/>
  <c r="H133" i="2"/>
  <c r="G133" i="2"/>
  <c r="F133" i="2"/>
  <c r="D133" i="2"/>
  <c r="C133" i="2"/>
  <c r="E132" i="2"/>
  <c r="H132" i="2" s="1"/>
  <c r="E131" i="2"/>
  <c r="H131" i="2" s="1"/>
  <c r="E130" i="2"/>
  <c r="H130" i="2" s="1"/>
  <c r="E129" i="2"/>
  <c r="H129" i="2" s="1"/>
  <c r="E128" i="2"/>
  <c r="H128" i="2" s="1"/>
  <c r="H127" i="2"/>
  <c r="E127" i="2"/>
  <c r="E126" i="2"/>
  <c r="H126" i="2" s="1"/>
  <c r="E125" i="2"/>
  <c r="E123" i="2" s="1"/>
  <c r="H123" i="2" s="1"/>
  <c r="E124" i="2"/>
  <c r="H124" i="2" s="1"/>
  <c r="G123" i="2"/>
  <c r="F123" i="2"/>
  <c r="D123" i="2"/>
  <c r="C123" i="2"/>
  <c r="E122" i="2"/>
  <c r="H122" i="2" s="1"/>
  <c r="H121" i="2"/>
  <c r="E121" i="2"/>
  <c r="E120" i="2"/>
  <c r="H120" i="2" s="1"/>
  <c r="E119" i="2"/>
  <c r="H119" i="2" s="1"/>
  <c r="E118" i="2"/>
  <c r="H118" i="2" s="1"/>
  <c r="E117" i="2"/>
  <c r="H117" i="2" s="1"/>
  <c r="E116" i="2"/>
  <c r="H116" i="2" s="1"/>
  <c r="E115" i="2"/>
  <c r="E114" i="2"/>
  <c r="H114" i="2" s="1"/>
  <c r="G113" i="2"/>
  <c r="F113" i="2"/>
  <c r="D113" i="2"/>
  <c r="C113" i="2"/>
  <c r="E112" i="2"/>
  <c r="H112" i="2" s="1"/>
  <c r="E111" i="2"/>
  <c r="H111" i="2" s="1"/>
  <c r="E110" i="2"/>
  <c r="H110" i="2" s="1"/>
  <c r="E109" i="2"/>
  <c r="H109" i="2" s="1"/>
  <c r="E108" i="2"/>
  <c r="H108" i="2" s="1"/>
  <c r="H107" i="2"/>
  <c r="E107" i="2"/>
  <c r="E106" i="2"/>
  <c r="H106" i="2" s="1"/>
  <c r="E105" i="2"/>
  <c r="E103" i="2" s="1"/>
  <c r="H103" i="2" s="1"/>
  <c r="E104" i="2"/>
  <c r="H104" i="2" s="1"/>
  <c r="G103" i="2"/>
  <c r="F103" i="2"/>
  <c r="D103" i="2"/>
  <c r="C103" i="2"/>
  <c r="E102" i="2"/>
  <c r="H102" i="2" s="1"/>
  <c r="H101" i="2"/>
  <c r="E101" i="2"/>
  <c r="E100" i="2"/>
  <c r="H100" i="2" s="1"/>
  <c r="E99" i="2"/>
  <c r="H99" i="2" s="1"/>
  <c r="E98" i="2"/>
  <c r="H98" i="2" s="1"/>
  <c r="E97" i="2"/>
  <c r="H97" i="2" s="1"/>
  <c r="E96" i="2"/>
  <c r="H96" i="2" s="1"/>
  <c r="E95" i="2"/>
  <c r="E94" i="2"/>
  <c r="H94" i="2" s="1"/>
  <c r="G93" i="2"/>
  <c r="F93" i="2"/>
  <c r="D93" i="2"/>
  <c r="C93" i="2"/>
  <c r="E92" i="2"/>
  <c r="H92" i="2" s="1"/>
  <c r="E91" i="2"/>
  <c r="H91" i="2" s="1"/>
  <c r="E90" i="2"/>
  <c r="H90" i="2" s="1"/>
  <c r="E89" i="2"/>
  <c r="H89" i="2" s="1"/>
  <c r="E88" i="2"/>
  <c r="H88" i="2" s="1"/>
  <c r="H87" i="2"/>
  <c r="E87" i="2"/>
  <c r="E86" i="2"/>
  <c r="H86" i="2" s="1"/>
  <c r="G85" i="2"/>
  <c r="G84" i="2" s="1"/>
  <c r="F85" i="2"/>
  <c r="D85" i="2"/>
  <c r="D84" i="2" s="1"/>
  <c r="C85" i="2"/>
  <c r="F84" i="2"/>
  <c r="E82" i="2"/>
  <c r="H82" i="2" s="1"/>
  <c r="E81" i="2"/>
  <c r="H81" i="2" s="1"/>
  <c r="E80" i="2"/>
  <c r="H80" i="2" s="1"/>
  <c r="E79" i="2"/>
  <c r="H79" i="2" s="1"/>
  <c r="H78" i="2"/>
  <c r="E78" i="2"/>
  <c r="E77" i="2"/>
  <c r="H77" i="2" s="1"/>
  <c r="E76" i="2"/>
  <c r="H76" i="2" s="1"/>
  <c r="G75" i="2"/>
  <c r="F75" i="2"/>
  <c r="D75" i="2"/>
  <c r="C75" i="2"/>
  <c r="E74" i="2"/>
  <c r="H74" i="2" s="1"/>
  <c r="E73" i="2"/>
  <c r="H73" i="2" s="1"/>
  <c r="E72" i="2"/>
  <c r="H72" i="2" s="1"/>
  <c r="G71" i="2"/>
  <c r="F71" i="2"/>
  <c r="F9" i="2" s="1"/>
  <c r="F159" i="2" s="1"/>
  <c r="D71" i="2"/>
  <c r="C71" i="2"/>
  <c r="H70" i="2"/>
  <c r="E70" i="2"/>
  <c r="E69" i="2"/>
  <c r="H69" i="2" s="1"/>
  <c r="E68" i="2"/>
  <c r="H68" i="2" s="1"/>
  <c r="E67" i="2"/>
  <c r="H67" i="2" s="1"/>
  <c r="H66" i="2"/>
  <c r="E66" i="2"/>
  <c r="E65" i="2"/>
  <c r="H65" i="2" s="1"/>
  <c r="E64" i="2"/>
  <c r="E62" i="2" s="1"/>
  <c r="E63" i="2"/>
  <c r="H63" i="2" s="1"/>
  <c r="H62" i="2"/>
  <c r="G62" i="2"/>
  <c r="F62" i="2"/>
  <c r="D62" i="2"/>
  <c r="C62" i="2"/>
  <c r="E61" i="2"/>
  <c r="H61" i="2" s="1"/>
  <c r="H60" i="2"/>
  <c r="E60" i="2"/>
  <c r="E58" i="2" s="1"/>
  <c r="H58" i="2" s="1"/>
  <c r="E59" i="2"/>
  <c r="H59" i="2" s="1"/>
  <c r="G58" i="2"/>
  <c r="F58" i="2"/>
  <c r="D58" i="2"/>
  <c r="C58" i="2"/>
  <c r="E57" i="2"/>
  <c r="H57" i="2" s="1"/>
  <c r="E56" i="2"/>
  <c r="H56" i="2" s="1"/>
  <c r="E55" i="2"/>
  <c r="H55" i="2" s="1"/>
  <c r="H54" i="2"/>
  <c r="E54" i="2"/>
  <c r="E53" i="2"/>
  <c r="H53" i="2" s="1"/>
  <c r="E52" i="2"/>
  <c r="H52" i="2" s="1"/>
  <c r="E51" i="2"/>
  <c r="H51" i="2" s="1"/>
  <c r="H50" i="2"/>
  <c r="E50" i="2"/>
  <c r="E49" i="2"/>
  <c r="H49" i="2" s="1"/>
  <c r="H48" i="2" s="1"/>
  <c r="G48" i="2"/>
  <c r="F48" i="2"/>
  <c r="D48" i="2"/>
  <c r="C48" i="2"/>
  <c r="E47" i="2"/>
  <c r="H47" i="2" s="1"/>
  <c r="E46" i="2"/>
  <c r="H46" i="2" s="1"/>
  <c r="E45" i="2"/>
  <c r="H45" i="2" s="1"/>
  <c r="H44" i="2"/>
  <c r="E44" i="2"/>
  <c r="E43" i="2"/>
  <c r="H43" i="2" s="1"/>
  <c r="E42" i="2"/>
  <c r="H42" i="2" s="1"/>
  <c r="E41" i="2"/>
  <c r="H41" i="2" s="1"/>
  <c r="H40" i="2"/>
  <c r="E40" i="2"/>
  <c r="E39" i="2"/>
  <c r="H39" i="2" s="1"/>
  <c r="H38" i="2" s="1"/>
  <c r="G38" i="2"/>
  <c r="F38" i="2"/>
  <c r="D38" i="2"/>
  <c r="C38" i="2"/>
  <c r="E37" i="2"/>
  <c r="H37" i="2" s="1"/>
  <c r="E36" i="2"/>
  <c r="H36" i="2" s="1"/>
  <c r="E35" i="2"/>
  <c r="H35" i="2" s="1"/>
  <c r="H34" i="2"/>
  <c r="E34" i="2"/>
  <c r="E33" i="2"/>
  <c r="H33" i="2" s="1"/>
  <c r="E32" i="2"/>
  <c r="H32" i="2" s="1"/>
  <c r="E31" i="2"/>
  <c r="H31" i="2" s="1"/>
  <c r="H30" i="2"/>
  <c r="E30" i="2"/>
  <c r="E29" i="2"/>
  <c r="H29" i="2" s="1"/>
  <c r="G28" i="2"/>
  <c r="F28" i="2"/>
  <c r="D28" i="2"/>
  <c r="C28" i="2"/>
  <c r="E27" i="2"/>
  <c r="H27" i="2" s="1"/>
  <c r="E26" i="2"/>
  <c r="H26" i="2" s="1"/>
  <c r="E25" i="2"/>
  <c r="H25" i="2" s="1"/>
  <c r="H24" i="2"/>
  <c r="E24" i="2"/>
  <c r="E23" i="2"/>
  <c r="H23" i="2" s="1"/>
  <c r="E22" i="2"/>
  <c r="H22" i="2" s="1"/>
  <c r="E21" i="2"/>
  <c r="H21" i="2" s="1"/>
  <c r="H20" i="2"/>
  <c r="E20" i="2"/>
  <c r="E19" i="2"/>
  <c r="H19" i="2" s="1"/>
  <c r="G18" i="2"/>
  <c r="F18" i="2"/>
  <c r="D18" i="2"/>
  <c r="C18" i="2"/>
  <c r="E17" i="2"/>
  <c r="H17" i="2" s="1"/>
  <c r="E16" i="2"/>
  <c r="H16" i="2" s="1"/>
  <c r="E15" i="2"/>
  <c r="H15" i="2" s="1"/>
  <c r="E14" i="2"/>
  <c r="H14" i="2" s="1"/>
  <c r="E13" i="2"/>
  <c r="H13" i="2" s="1"/>
  <c r="E12" i="2"/>
  <c r="E11" i="2"/>
  <c r="H11" i="2" s="1"/>
  <c r="G10" i="2"/>
  <c r="F10" i="2"/>
  <c r="D10" i="2"/>
  <c r="C10" i="2"/>
  <c r="C9" i="2" s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G150" i="1"/>
  <c r="F150" i="1"/>
  <c r="D150" i="1"/>
  <c r="C150" i="1"/>
  <c r="E149" i="1"/>
  <c r="H149" i="1" s="1"/>
  <c r="E148" i="1"/>
  <c r="H148" i="1" s="1"/>
  <c r="E147" i="1"/>
  <c r="H147" i="1" s="1"/>
  <c r="G146" i="1"/>
  <c r="F146" i="1"/>
  <c r="E146" i="1"/>
  <c r="H146" i="1" s="1"/>
  <c r="D146" i="1"/>
  <c r="C146" i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E137" i="1" s="1"/>
  <c r="H137" i="1" s="1"/>
  <c r="E138" i="1"/>
  <c r="H138" i="1" s="1"/>
  <c r="G137" i="1"/>
  <c r="F137" i="1"/>
  <c r="D137" i="1"/>
  <c r="C137" i="1"/>
  <c r="E136" i="1"/>
  <c r="H136" i="1" s="1"/>
  <c r="E135" i="1"/>
  <c r="E133" i="1" s="1"/>
  <c r="H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3" i="1" s="1"/>
  <c r="H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H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3" i="1" s="1"/>
  <c r="H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3" i="1" s="1"/>
  <c r="H93" i="1" s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E85" i="1" s="1"/>
  <c r="E86" i="1"/>
  <c r="H86" i="1" s="1"/>
  <c r="G85" i="1"/>
  <c r="G84" i="1" s="1"/>
  <c r="F85" i="1"/>
  <c r="F84" i="1" s="1"/>
  <c r="D85" i="1"/>
  <c r="C85" i="1"/>
  <c r="C84" i="1" s="1"/>
  <c r="D84" i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G75" i="1"/>
  <c r="F75" i="1"/>
  <c r="E75" i="1"/>
  <c r="H75" i="1" s="1"/>
  <c r="D75" i="1"/>
  <c r="C75" i="1"/>
  <c r="E74" i="1"/>
  <c r="H74" i="1" s="1"/>
  <c r="E73" i="1"/>
  <c r="H73" i="1" s="1"/>
  <c r="E72" i="1"/>
  <c r="H72" i="1" s="1"/>
  <c r="G71" i="1"/>
  <c r="F71" i="1"/>
  <c r="E71" i="1"/>
  <c r="H71" i="1" s="1"/>
  <c r="D71" i="1"/>
  <c r="C71" i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1" i="1"/>
  <c r="H61" i="1" s="1"/>
  <c r="E60" i="1"/>
  <c r="E58" i="1" s="1"/>
  <c r="H58" i="1" s="1"/>
  <c r="E59" i="1"/>
  <c r="H59" i="1" s="1"/>
  <c r="G58" i="1"/>
  <c r="F58" i="1"/>
  <c r="D58" i="1"/>
  <c r="C58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E48" i="1" s="1"/>
  <c r="E49" i="1"/>
  <c r="H49" i="1" s="1"/>
  <c r="G48" i="1"/>
  <c r="F48" i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E38" i="1" s="1"/>
  <c r="E39" i="1"/>
  <c r="H39" i="1" s="1"/>
  <c r="G38" i="1"/>
  <c r="F38" i="1"/>
  <c r="D38" i="1"/>
  <c r="C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8" i="1" s="1"/>
  <c r="E29" i="1"/>
  <c r="H29" i="1" s="1"/>
  <c r="G28" i="1"/>
  <c r="F28" i="1"/>
  <c r="D28" i="1"/>
  <c r="C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8" i="1" s="1"/>
  <c r="E19" i="1"/>
  <c r="H19" i="1" s="1"/>
  <c r="G18" i="1"/>
  <c r="F18" i="1"/>
  <c r="D18" i="1"/>
  <c r="C18" i="1"/>
  <c r="E17" i="1"/>
  <c r="H17" i="1" s="1"/>
  <c r="E16" i="1"/>
  <c r="H16" i="1" s="1"/>
  <c r="E15" i="1"/>
  <c r="H15" i="1" s="1"/>
  <c r="E14" i="1"/>
  <c r="H14" i="1" s="1"/>
  <c r="E13" i="1"/>
  <c r="H13" i="1" s="1"/>
  <c r="E12" i="1"/>
  <c r="E10" i="1" s="1"/>
  <c r="E11" i="1"/>
  <c r="H11" i="1" s="1"/>
  <c r="G10" i="1"/>
  <c r="G9" i="1" s="1"/>
  <c r="G159" i="1" s="1"/>
  <c r="F10" i="1"/>
  <c r="D10" i="1"/>
  <c r="D9" i="1" s="1"/>
  <c r="D159" i="1" s="1"/>
  <c r="C10" i="1"/>
  <c r="C9" i="1" s="1"/>
  <c r="C159" i="1" s="1"/>
  <c r="F9" i="1"/>
  <c r="F159" i="1" s="1"/>
  <c r="E84" i="3" l="1"/>
  <c r="H85" i="3"/>
  <c r="H84" i="3" s="1"/>
  <c r="C159" i="3"/>
  <c r="H28" i="3"/>
  <c r="E9" i="3"/>
  <c r="E159" i="3" s="1"/>
  <c r="E150" i="3"/>
  <c r="H150" i="3" s="1"/>
  <c r="H12" i="3"/>
  <c r="H10" i="3" s="1"/>
  <c r="H20" i="3"/>
  <c r="H18" i="3" s="1"/>
  <c r="H30" i="3"/>
  <c r="H40" i="3"/>
  <c r="H38" i="3" s="1"/>
  <c r="H50" i="3"/>
  <c r="H48" i="3" s="1"/>
  <c r="H60" i="3"/>
  <c r="H64" i="3"/>
  <c r="H72" i="3"/>
  <c r="H76" i="3"/>
  <c r="H87" i="3"/>
  <c r="H95" i="3"/>
  <c r="H105" i="3"/>
  <c r="H115" i="3"/>
  <c r="H125" i="3"/>
  <c r="H135" i="3"/>
  <c r="H139" i="3"/>
  <c r="H18" i="2"/>
  <c r="H28" i="2"/>
  <c r="D9" i="2"/>
  <c r="D159" i="2" s="1"/>
  <c r="E18" i="2"/>
  <c r="E38" i="2"/>
  <c r="E75" i="2"/>
  <c r="H75" i="2" s="1"/>
  <c r="C84" i="2"/>
  <c r="C159" i="2" s="1"/>
  <c r="H105" i="2"/>
  <c r="H125" i="2"/>
  <c r="E150" i="2"/>
  <c r="H150" i="2" s="1"/>
  <c r="E10" i="2"/>
  <c r="E9" i="2" s="1"/>
  <c r="E93" i="2"/>
  <c r="H93" i="2" s="1"/>
  <c r="E113" i="2"/>
  <c r="H113" i="2" s="1"/>
  <c r="G9" i="2"/>
  <c r="G159" i="2" s="1"/>
  <c r="H12" i="2"/>
  <c r="H10" i="2" s="1"/>
  <c r="E28" i="2"/>
  <c r="E48" i="2"/>
  <c r="H64" i="2"/>
  <c r="E71" i="2"/>
  <c r="H71" i="2" s="1"/>
  <c r="E85" i="2"/>
  <c r="H95" i="2"/>
  <c r="H115" i="2"/>
  <c r="H135" i="2"/>
  <c r="E137" i="2"/>
  <c r="H137" i="2" s="1"/>
  <c r="H85" i="1"/>
  <c r="H84" i="1" s="1"/>
  <c r="E9" i="1"/>
  <c r="H38" i="1"/>
  <c r="H18" i="1"/>
  <c r="E150" i="1"/>
  <c r="H150" i="1" s="1"/>
  <c r="H12" i="1"/>
  <c r="H10" i="1" s="1"/>
  <c r="H20" i="1"/>
  <c r="H30" i="1"/>
  <c r="H28" i="1" s="1"/>
  <c r="H40" i="1"/>
  <c r="H50" i="1"/>
  <c r="H48" i="1" s="1"/>
  <c r="H60" i="1"/>
  <c r="H64" i="1"/>
  <c r="H87" i="1"/>
  <c r="H95" i="1"/>
  <c r="H105" i="1"/>
  <c r="H115" i="1"/>
  <c r="H125" i="1"/>
  <c r="H135" i="1"/>
  <c r="H139" i="1"/>
  <c r="H9" i="3" l="1"/>
  <c r="H159" i="3" s="1"/>
  <c r="H9" i="2"/>
  <c r="E84" i="2"/>
  <c r="E159" i="2" s="1"/>
  <c r="H85" i="2"/>
  <c r="H84" i="2" s="1"/>
  <c r="H9" i="1"/>
  <c r="H159" i="1" s="1"/>
  <c r="E84" i="1"/>
  <c r="E159" i="1" s="1"/>
  <c r="H159" i="2" l="1"/>
</calcChain>
</file>

<file path=xl/sharedStrings.xml><?xml version="1.0" encoding="utf-8"?>
<sst xmlns="http://schemas.openxmlformats.org/spreadsheetml/2006/main" count="513" uniqueCount="100">
  <si>
    <t>H. AYUNTAMIENTO DE ATOTONILCO EL GRANDE, HIDALGO (a)</t>
  </si>
  <si>
    <t>Estado Analítico del Ejercicio del Presupuesto de Egresos Detallado - LDF</t>
  </si>
  <si>
    <t xml:space="preserve">Clasificación por Objeto del Gasto (Capítulo y Concepto) </t>
  </si>
  <si>
    <t>Del 1 de Enero al 31 de Diciembre de 2020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</si>
  <si>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</si>
  <si>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</si>
  <si>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</si>
  <si>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</si>
  <si>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</si>
  <si>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</si>
  <si>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</si>
  <si>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</si>
  <si>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</si>
  <si>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</si>
  <si>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</si>
  <si>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</si>
  <si>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</si>
  <si>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</si>
  <si>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</si>
  <si>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</si>
  <si>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</si>
  <si>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</si>
  <si>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</si>
  <si>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</si>
  <si>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</si>
  <si>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</si>
  <si>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</si>
  <si>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</si>
  <si>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</si>
  <si>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</si>
  <si>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</si>
  <si>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</si>
  <si>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</si>
  <si>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</si>
  <si>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</si>
  <si>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</si>
  <si>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</si>
  <si>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</si>
  <si>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</si>
  <si>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</si>
  <si>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</si>
  <si>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</si>
  <si>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</si>
  <si>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</si>
  <si>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</si>
  <si>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</si>
  <si>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</si>
  <si>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</si>
  <si>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</si>
  <si>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</si>
  <si>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</si>
  <si>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</si>
  <si>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</si>
  <si>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</si>
  <si>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</si>
  <si>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</si>
  <si>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</si>
  <si>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</si>
  <si>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</si>
  <si>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</si>
  <si>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</si>
  <si>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</si>
  <si>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</si>
  <si>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</si>
  <si>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</si>
  <si>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</si>
  <si>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</si>
  <si>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</si>
  <si>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</si>
  <si>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</si>
  <si>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</si>
  <si>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</si>
  <si>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</si>
  <si>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</si>
  <si>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</si>
  <si>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</si>
  <si>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</si>
  <si>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</si>
  <si>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</si>
  <si>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</si>
  <si>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</si>
  <si>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</si>
  <si>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</si>
  <si>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</si>
  <si>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</si>
  <si>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</si>
  <si>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</si>
  <si>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</si>
  <si>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</si>
  <si>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ELABORO</t>
  </si>
  <si>
    <t xml:space="preserve">             REVISO</t>
  </si>
  <si>
    <t>AUTORIZO</t>
  </si>
  <si>
    <t>P.M.A. J. TRINIDAD GRESS RAMIREZ</t>
  </si>
  <si>
    <t>C. HECTOR HUGO RAMIREZ LOPEZ</t>
  </si>
  <si>
    <t>LIC. MARIA EUGENIA SILVA BAÑOS</t>
  </si>
  <si>
    <t>TESORERO MUNICIPAL</t>
  </si>
  <si>
    <t xml:space="preserve">      PRESIDENTE MUNICIPAL</t>
  </si>
  <si>
    <t xml:space="preserve">      SINDICO PROCURADOR</t>
  </si>
  <si>
    <t>Del 1 de Enero al 30 de Noviembre de 2020 (b)</t>
  </si>
  <si>
    <t>Del 1 de Enero al 31 de Octubre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</si>
</sst>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indent="3"/>
    </xf>
    <xf numFmtId="0" fontId="2" fillId="0" borderId="11" xfId="0" applyFont="1" applyBorder="1"/>
    <xf numFmtId="164" fontId="2" fillId="0" borderId="1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1" fillId="0" borderId="2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workbookViewId="0">
      <selection activeCell="A2" sqref="A2:H2"/>
    </sheetView>
  </sheetViews>
  <sheetFormatPr baseColWidth="10" defaultRowHeight="15" x14ac:dyDescent="0.25"/>
  <cols>
    <col min="2" max="2" width="34.28515625" bestFit="1" customWidth="1"/>
    <col min="7" max="7" width="17.140625" customWidth="1"/>
    <col min="8" max="8" width="15.425781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25">
      <c r="A4" s="4" t="s">
        <v>99</v>
      </c>
      <c r="B4" s="5"/>
      <c r="C4" s="5"/>
      <c r="D4" s="5"/>
      <c r="E4" s="5"/>
      <c r="F4" s="5"/>
      <c r="G4" s="5"/>
      <c r="H4" s="6"/>
    </row>
    <row r="5" spans="1:8" ht="15.75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x14ac:dyDescent="0.25">
      <c r="A6" s="1" t="s">
        <v>5</v>
      </c>
      <c r="B6" s="10"/>
      <c r="C6" s="1" t="s">
        <v>6</v>
      </c>
      <c r="D6" s="2"/>
      <c r="E6" s="2"/>
      <c r="F6" s="2"/>
      <c r="G6" s="10"/>
      <c r="H6" s="11" t="s">
        <v>7</v>
      </c>
    </row>
    <row r="7" spans="1:8" ht="15.75" thickBot="1" x14ac:dyDescent="0.3">
      <c r="A7" s="4"/>
      <c r="B7" s="12"/>
      <c r="C7" s="7"/>
      <c r="D7" s="8"/>
      <c r="E7" s="8"/>
      <c r="F7" s="8"/>
      <c r="G7" s="13"/>
      <c r="H7" s="14"/>
    </row>
    <row r="8" spans="1:8" ht="39" thickBot="1" x14ac:dyDescent="0.3">
      <c r="A8" s="7"/>
      <c r="B8" s="13"/>
      <c r="C8" s="15" t="s">
        <v>8</v>
      </c>
      <c r="D8" s="16" t="s">
        <v>9</v>
      </c>
      <c r="E8" s="15" t="s">
        <v>10</v>
      </c>
      <c r="F8" s="15" t="s">
        <v>11</v>
      </c>
      <c r="G8" s="15" t="s">
        <v>12</v>
      </c>
      <c r="H8" s="17"/>
    </row>
    <row r="9" spans="1:8" x14ac:dyDescent="0.25">
      <c r="A9" s="18" t="s">
        <v>13</v>
      </c>
      <c r="B9" s="19"/>
      <c r="C9" s="20">
        <f t="shared" ref="C9:H9" si="0">C10+C18+C28+C38+C48+C58+C71+C75+C62</f>
        <v>52621477.200000003</v>
      </c>
      <c r="D9" s="20">
        <f t="shared" si="0"/>
        <v>7144205.870000001</v>
      </c>
      <c r="E9" s="20">
        <f t="shared" si="0"/>
        <v>59765683.070000008</v>
      </c>
      <c r="F9" s="20">
        <f t="shared" si="0"/>
        <v>42876440.880000003</v>
      </c>
      <c r="G9" s="20">
        <f t="shared" si="0"/>
        <v>42876440.880000003</v>
      </c>
      <c r="H9" s="20">
        <f t="shared" si="0"/>
        <v>16889242.190000005</v>
      </c>
    </row>
    <row r="10" spans="1:8" x14ac:dyDescent="0.25">
      <c r="A10" s="21" t="s">
        <v>14</v>
      </c>
      <c r="B10" s="22"/>
      <c r="C10" s="23">
        <f t="shared" ref="C10:H10" si="1">SUM(C11:C17)</f>
        <v>24830501.809999999</v>
      </c>
      <c r="D10" s="23">
        <f t="shared" si="1"/>
        <v>2594184.5299999998</v>
      </c>
      <c r="E10" s="23">
        <f t="shared" si="1"/>
        <v>27424686.340000004</v>
      </c>
      <c r="F10" s="23">
        <f t="shared" si="1"/>
        <v>20273768.359999999</v>
      </c>
      <c r="G10" s="23">
        <f t="shared" si="1"/>
        <v>20273768.359999999</v>
      </c>
      <c r="H10" s="23">
        <f t="shared" si="1"/>
        <v>7150917.9800000032</v>
      </c>
    </row>
    <row r="11" spans="1:8" x14ac:dyDescent="0.25">
      <c r="A11" s="24" t="s">
        <v>15</v>
      </c>
      <c r="B11" s="25"/>
      <c r="C11" s="23">
        <v>20183000</v>
      </c>
      <c r="D11" s="26">
        <v>-96608.24</v>
      </c>
      <c r="E11" s="26">
        <f>C11+D11</f>
        <v>20086391.760000002</v>
      </c>
      <c r="F11" s="26">
        <v>16975475.199999999</v>
      </c>
      <c r="G11" s="26">
        <v>16975475.199999999</v>
      </c>
      <c r="H11" s="26">
        <f>E11-F11</f>
        <v>3110916.5600000024</v>
      </c>
    </row>
    <row r="12" spans="1:8" x14ac:dyDescent="0.25">
      <c r="A12" s="24" t="s">
        <v>16</v>
      </c>
      <c r="B12" s="25"/>
      <c r="C12" s="23">
        <v>556100</v>
      </c>
      <c r="D12" s="26">
        <v>676433</v>
      </c>
      <c r="E12" s="26">
        <f t="shared" ref="E12:E17" si="2">C12+D12</f>
        <v>1232533</v>
      </c>
      <c r="F12" s="26">
        <v>967782.04</v>
      </c>
      <c r="G12" s="26">
        <v>967782.04</v>
      </c>
      <c r="H12" s="26">
        <f t="shared" ref="H12:H17" si="3">E12-F12</f>
        <v>264750.95999999996</v>
      </c>
    </row>
    <row r="13" spans="1:8" x14ac:dyDescent="0.25">
      <c r="A13" s="24" t="s">
        <v>17</v>
      </c>
      <c r="B13" s="25"/>
      <c r="C13" s="23">
        <v>3136401.81</v>
      </c>
      <c r="D13" s="26">
        <v>1398571.17</v>
      </c>
      <c r="E13" s="26">
        <f t="shared" si="2"/>
        <v>4534972.9800000004</v>
      </c>
      <c r="F13" s="26">
        <v>963102.82</v>
      </c>
      <c r="G13" s="26">
        <v>963102.82</v>
      </c>
      <c r="H13" s="26">
        <f t="shared" si="3"/>
        <v>3571870.1600000006</v>
      </c>
    </row>
    <row r="14" spans="1:8" x14ac:dyDescent="0.25">
      <c r="A14" s="24" t="s">
        <v>18</v>
      </c>
      <c r="B14" s="25"/>
      <c r="C14" s="23"/>
      <c r="D14" s="26"/>
      <c r="E14" s="26">
        <f t="shared" si="2"/>
        <v>0</v>
      </c>
      <c r="F14" s="26"/>
      <c r="G14" s="26"/>
      <c r="H14" s="26">
        <f t="shared" si="3"/>
        <v>0</v>
      </c>
    </row>
    <row r="15" spans="1:8" x14ac:dyDescent="0.25">
      <c r="A15" s="24" t="s">
        <v>19</v>
      </c>
      <c r="B15" s="25"/>
      <c r="C15" s="23">
        <v>930000</v>
      </c>
      <c r="D15" s="26">
        <v>640788.6</v>
      </c>
      <c r="E15" s="26">
        <f t="shared" si="2"/>
        <v>1570788.6</v>
      </c>
      <c r="F15" s="26">
        <v>1367408.3</v>
      </c>
      <c r="G15" s="26">
        <v>1367408.3</v>
      </c>
      <c r="H15" s="26">
        <f t="shared" si="3"/>
        <v>203380.30000000005</v>
      </c>
    </row>
    <row r="16" spans="1:8" x14ac:dyDescent="0.25">
      <c r="A16" s="24" t="s">
        <v>20</v>
      </c>
      <c r="B16" s="25"/>
      <c r="C16" s="23"/>
      <c r="D16" s="26"/>
      <c r="E16" s="26">
        <f t="shared" si="2"/>
        <v>0</v>
      </c>
      <c r="F16" s="26"/>
      <c r="G16" s="26"/>
      <c r="H16" s="26">
        <f t="shared" si="3"/>
        <v>0</v>
      </c>
    </row>
    <row r="17" spans="1:8" x14ac:dyDescent="0.25">
      <c r="A17" s="24" t="s">
        <v>21</v>
      </c>
      <c r="B17" s="25"/>
      <c r="C17" s="23">
        <v>25000</v>
      </c>
      <c r="D17" s="26">
        <v>-25000</v>
      </c>
      <c r="E17" s="26">
        <f t="shared" si="2"/>
        <v>0</v>
      </c>
      <c r="F17" s="26">
        <v>0</v>
      </c>
      <c r="G17" s="26">
        <v>0</v>
      </c>
      <c r="H17" s="26">
        <f t="shared" si="3"/>
        <v>0</v>
      </c>
    </row>
    <row r="18" spans="1:8" x14ac:dyDescent="0.25">
      <c r="A18" s="21" t="s">
        <v>22</v>
      </c>
      <c r="B18" s="22"/>
      <c r="C18" s="23">
        <f t="shared" ref="C18:H18" si="4">SUM(C19:C27)</f>
        <v>5571828.29</v>
      </c>
      <c r="D18" s="23">
        <f t="shared" si="4"/>
        <v>1127942.55</v>
      </c>
      <c r="E18" s="23">
        <f t="shared" si="4"/>
        <v>6699770.8399999999</v>
      </c>
      <c r="F18" s="23">
        <f t="shared" si="4"/>
        <v>3984923.6399999997</v>
      </c>
      <c r="G18" s="23">
        <f t="shared" si="4"/>
        <v>3984923.6399999997</v>
      </c>
      <c r="H18" s="23">
        <f t="shared" si="4"/>
        <v>2714847.2</v>
      </c>
    </row>
    <row r="19" spans="1:8" x14ac:dyDescent="0.25">
      <c r="A19" s="24" t="s">
        <v>23</v>
      </c>
      <c r="B19" s="25"/>
      <c r="C19" s="23">
        <v>1751612.89</v>
      </c>
      <c r="D19" s="26">
        <v>572681.68000000005</v>
      </c>
      <c r="E19" s="23">
        <f t="shared" ref="E19:E27" si="5">C19+D19</f>
        <v>2324294.5699999998</v>
      </c>
      <c r="F19" s="26">
        <v>1545623.46</v>
      </c>
      <c r="G19" s="26">
        <v>1545623.46</v>
      </c>
      <c r="H19" s="26">
        <f>E19-F19</f>
        <v>778671.10999999987</v>
      </c>
    </row>
    <row r="20" spans="1:8" x14ac:dyDescent="0.25">
      <c r="A20" s="24" t="s">
        <v>24</v>
      </c>
      <c r="B20" s="25"/>
      <c r="C20" s="23">
        <v>975000</v>
      </c>
      <c r="D20" s="26">
        <v>-400000</v>
      </c>
      <c r="E20" s="23">
        <f t="shared" si="5"/>
        <v>575000</v>
      </c>
      <c r="F20" s="26">
        <v>303201.28999999998</v>
      </c>
      <c r="G20" s="26">
        <v>303201.28999999998</v>
      </c>
      <c r="H20" s="26">
        <f t="shared" ref="H20:H82" si="6">E20-F20</f>
        <v>271798.71000000002</v>
      </c>
    </row>
    <row r="21" spans="1:8" x14ac:dyDescent="0.25">
      <c r="A21" s="24" t="s">
        <v>25</v>
      </c>
      <c r="B21" s="25"/>
      <c r="C21" s="23"/>
      <c r="D21" s="26"/>
      <c r="E21" s="23">
        <f t="shared" si="5"/>
        <v>0</v>
      </c>
      <c r="F21" s="26"/>
      <c r="G21" s="26"/>
      <c r="H21" s="26">
        <f t="shared" si="6"/>
        <v>0</v>
      </c>
    </row>
    <row r="22" spans="1:8" x14ac:dyDescent="0.25">
      <c r="A22" s="24" t="s">
        <v>26</v>
      </c>
      <c r="B22" s="25"/>
      <c r="C22" s="23">
        <v>250000</v>
      </c>
      <c r="D22" s="26">
        <v>432500</v>
      </c>
      <c r="E22" s="23">
        <f t="shared" si="5"/>
        <v>682500</v>
      </c>
      <c r="F22" s="26">
        <v>173191.69</v>
      </c>
      <c r="G22" s="26">
        <v>173191.69</v>
      </c>
      <c r="H22" s="26">
        <f t="shared" si="6"/>
        <v>509308.31</v>
      </c>
    </row>
    <row r="23" spans="1:8" x14ac:dyDescent="0.25">
      <c r="A23" s="24" t="s">
        <v>27</v>
      </c>
      <c r="B23" s="25"/>
      <c r="C23" s="23">
        <v>40000</v>
      </c>
      <c r="D23" s="26">
        <v>502469.46</v>
      </c>
      <c r="E23" s="23">
        <f t="shared" si="5"/>
        <v>542469.46</v>
      </c>
      <c r="F23" s="26">
        <v>348989.82</v>
      </c>
      <c r="G23" s="26">
        <v>348989.82</v>
      </c>
      <c r="H23" s="26">
        <f t="shared" si="6"/>
        <v>193479.63999999996</v>
      </c>
    </row>
    <row r="24" spans="1:8" x14ac:dyDescent="0.25">
      <c r="A24" s="24" t="s">
        <v>28</v>
      </c>
      <c r="B24" s="25"/>
      <c r="C24" s="23">
        <v>2341507</v>
      </c>
      <c r="D24" s="26">
        <v>30291.41</v>
      </c>
      <c r="E24" s="23">
        <f t="shared" si="5"/>
        <v>2371798.41</v>
      </c>
      <c r="F24" s="26">
        <v>1535219.9</v>
      </c>
      <c r="G24" s="26">
        <v>1535219.9</v>
      </c>
      <c r="H24" s="26">
        <f t="shared" si="6"/>
        <v>836578.51000000024</v>
      </c>
    </row>
    <row r="25" spans="1:8" x14ac:dyDescent="0.25">
      <c r="A25" s="24" t="s">
        <v>29</v>
      </c>
      <c r="B25" s="25"/>
      <c r="C25" s="23">
        <v>193708.4</v>
      </c>
      <c r="D25" s="26">
        <v>-70000</v>
      </c>
      <c r="E25" s="23">
        <f t="shared" si="5"/>
        <v>123708.4</v>
      </c>
      <c r="F25" s="26">
        <v>19720</v>
      </c>
      <c r="G25" s="26">
        <v>19720</v>
      </c>
      <c r="H25" s="26">
        <f t="shared" si="6"/>
        <v>103988.4</v>
      </c>
    </row>
    <row r="26" spans="1:8" x14ac:dyDescent="0.25">
      <c r="A26" s="24" t="s">
        <v>30</v>
      </c>
      <c r="B26" s="25"/>
      <c r="C26" s="23"/>
      <c r="D26" s="26"/>
      <c r="E26" s="23">
        <f t="shared" si="5"/>
        <v>0</v>
      </c>
      <c r="F26" s="26"/>
      <c r="G26" s="26"/>
      <c r="H26" s="26">
        <f t="shared" si="6"/>
        <v>0</v>
      </c>
    </row>
    <row r="27" spans="1:8" x14ac:dyDescent="0.25">
      <c r="A27" s="24" t="s">
        <v>31</v>
      </c>
      <c r="B27" s="25"/>
      <c r="C27" s="23">
        <v>20000</v>
      </c>
      <c r="D27" s="26">
        <v>60000</v>
      </c>
      <c r="E27" s="23">
        <f t="shared" si="5"/>
        <v>80000</v>
      </c>
      <c r="F27" s="26">
        <v>58977.48</v>
      </c>
      <c r="G27" s="26">
        <v>58977.48</v>
      </c>
      <c r="H27" s="26">
        <f t="shared" si="6"/>
        <v>21022.519999999997</v>
      </c>
    </row>
    <row r="28" spans="1:8" x14ac:dyDescent="0.25">
      <c r="A28" s="21" t="s">
        <v>32</v>
      </c>
      <c r="B28" s="22"/>
      <c r="C28" s="23">
        <f t="shared" ref="C28:H28" si="7">SUM(C29:C37)</f>
        <v>16974204.66</v>
      </c>
      <c r="D28" s="23">
        <f t="shared" si="7"/>
        <v>1629487.12</v>
      </c>
      <c r="E28" s="23">
        <f t="shared" si="7"/>
        <v>18603691.780000001</v>
      </c>
      <c r="F28" s="23">
        <f t="shared" si="7"/>
        <v>12933097.24</v>
      </c>
      <c r="G28" s="23">
        <f t="shared" si="7"/>
        <v>12933097.24</v>
      </c>
      <c r="H28" s="23">
        <f t="shared" si="7"/>
        <v>5670594.54</v>
      </c>
    </row>
    <row r="29" spans="1:8" x14ac:dyDescent="0.25">
      <c r="A29" s="24" t="s">
        <v>33</v>
      </c>
      <c r="B29" s="25"/>
      <c r="C29" s="23">
        <v>235000</v>
      </c>
      <c r="D29" s="26">
        <v>20000</v>
      </c>
      <c r="E29" s="23">
        <f t="shared" ref="E29:E37" si="8">C29+D29</f>
        <v>255000</v>
      </c>
      <c r="F29" s="26">
        <v>161354.29999999999</v>
      </c>
      <c r="G29" s="26">
        <v>161354.29999999999</v>
      </c>
      <c r="H29" s="26">
        <f t="shared" si="6"/>
        <v>93645.700000000012</v>
      </c>
    </row>
    <row r="30" spans="1:8" x14ac:dyDescent="0.25">
      <c r="A30" s="24" t="s">
        <v>34</v>
      </c>
      <c r="B30" s="25"/>
      <c r="C30" s="23">
        <v>639875.68999999994</v>
      </c>
      <c r="D30" s="26">
        <v>920124.31</v>
      </c>
      <c r="E30" s="23">
        <f t="shared" si="8"/>
        <v>1560000</v>
      </c>
      <c r="F30" s="26">
        <v>1077141.5900000001</v>
      </c>
      <c r="G30" s="26">
        <v>1077141.5900000001</v>
      </c>
      <c r="H30" s="26">
        <f t="shared" si="6"/>
        <v>482858.40999999992</v>
      </c>
    </row>
    <row r="31" spans="1:8" x14ac:dyDescent="0.25">
      <c r="A31" s="24" t="s">
        <v>35</v>
      </c>
      <c r="B31" s="25"/>
      <c r="C31" s="23">
        <v>558622.31000000006</v>
      </c>
      <c r="D31" s="26">
        <v>2711.56</v>
      </c>
      <c r="E31" s="23">
        <f t="shared" si="8"/>
        <v>561333.87000000011</v>
      </c>
      <c r="F31" s="26">
        <v>427076.4</v>
      </c>
      <c r="G31" s="26">
        <v>427076.4</v>
      </c>
      <c r="H31" s="26">
        <f t="shared" si="6"/>
        <v>134257.47000000009</v>
      </c>
    </row>
    <row r="32" spans="1:8" x14ac:dyDescent="0.25">
      <c r="A32" s="24" t="s">
        <v>36</v>
      </c>
      <c r="B32" s="25"/>
      <c r="C32" s="23">
        <v>1923827.16</v>
      </c>
      <c r="D32" s="26">
        <v>514852</v>
      </c>
      <c r="E32" s="23">
        <f t="shared" si="8"/>
        <v>2438679.16</v>
      </c>
      <c r="F32" s="26">
        <v>1800346.33</v>
      </c>
      <c r="G32" s="26">
        <v>1800346.33</v>
      </c>
      <c r="H32" s="26">
        <f t="shared" si="6"/>
        <v>638332.83000000007</v>
      </c>
    </row>
    <row r="33" spans="1:8" x14ac:dyDescent="0.25">
      <c r="A33" s="24" t="s">
        <v>37</v>
      </c>
      <c r="B33" s="25"/>
      <c r="C33" s="23">
        <v>2635731.75</v>
      </c>
      <c r="D33" s="26">
        <v>2315601.5699999998</v>
      </c>
      <c r="E33" s="23">
        <f t="shared" si="8"/>
        <v>4951333.32</v>
      </c>
      <c r="F33" s="26">
        <v>2561273.98</v>
      </c>
      <c r="G33" s="26">
        <v>2561273.98</v>
      </c>
      <c r="H33" s="26">
        <f t="shared" si="6"/>
        <v>2390059.3400000003</v>
      </c>
    </row>
    <row r="34" spans="1:8" x14ac:dyDescent="0.25">
      <c r="A34" s="24" t="s">
        <v>38</v>
      </c>
      <c r="B34" s="25"/>
      <c r="C34" s="23">
        <v>375000</v>
      </c>
      <c r="D34" s="26">
        <v>31000</v>
      </c>
      <c r="E34" s="23">
        <f t="shared" si="8"/>
        <v>406000</v>
      </c>
      <c r="F34" s="26">
        <v>287343</v>
      </c>
      <c r="G34" s="26">
        <v>287343</v>
      </c>
      <c r="H34" s="26">
        <f t="shared" si="6"/>
        <v>118657</v>
      </c>
    </row>
    <row r="35" spans="1:8" x14ac:dyDescent="0.25">
      <c r="A35" s="24" t="s">
        <v>39</v>
      </c>
      <c r="B35" s="25"/>
      <c r="C35" s="23">
        <v>148000</v>
      </c>
      <c r="D35" s="26">
        <v>0</v>
      </c>
      <c r="E35" s="23">
        <f t="shared" si="8"/>
        <v>148000</v>
      </c>
      <c r="F35" s="26">
        <v>41508.67</v>
      </c>
      <c r="G35" s="26">
        <v>41508.67</v>
      </c>
      <c r="H35" s="26">
        <f t="shared" si="6"/>
        <v>106491.33</v>
      </c>
    </row>
    <row r="36" spans="1:8" x14ac:dyDescent="0.25">
      <c r="A36" s="24" t="s">
        <v>40</v>
      </c>
      <c r="B36" s="25"/>
      <c r="C36" s="23">
        <v>10040739.75</v>
      </c>
      <c r="D36" s="26">
        <v>-2549678.21</v>
      </c>
      <c r="E36" s="23">
        <f t="shared" si="8"/>
        <v>7491061.54</v>
      </c>
      <c r="F36" s="26">
        <v>6018124.7999999998</v>
      </c>
      <c r="G36" s="26">
        <v>6018124.7999999998</v>
      </c>
      <c r="H36" s="26">
        <f t="shared" si="6"/>
        <v>1472936.7400000002</v>
      </c>
    </row>
    <row r="37" spans="1:8" x14ac:dyDescent="0.25">
      <c r="A37" s="24" t="s">
        <v>41</v>
      </c>
      <c r="B37" s="25"/>
      <c r="C37" s="23">
        <v>417408</v>
      </c>
      <c r="D37" s="26">
        <v>374875.89</v>
      </c>
      <c r="E37" s="23">
        <f t="shared" si="8"/>
        <v>792283.89</v>
      </c>
      <c r="F37" s="26">
        <v>558928.17000000004</v>
      </c>
      <c r="G37" s="26">
        <v>558928.17000000004</v>
      </c>
      <c r="H37" s="26">
        <f t="shared" si="6"/>
        <v>233355.71999999997</v>
      </c>
    </row>
    <row r="38" spans="1:8" x14ac:dyDescent="0.25">
      <c r="A38" s="27" t="s">
        <v>42</v>
      </c>
      <c r="B38" s="28"/>
      <c r="C38" s="23">
        <f t="shared" ref="C38:H38" si="9">SUM(C39:C47)</f>
        <v>3625000</v>
      </c>
      <c r="D38" s="23">
        <f t="shared" si="9"/>
        <v>727748</v>
      </c>
      <c r="E38" s="23">
        <f>SUM(E39:E47)</f>
        <v>4352748</v>
      </c>
      <c r="F38" s="23">
        <f t="shared" si="9"/>
        <v>3855583.18</v>
      </c>
      <c r="G38" s="23">
        <f t="shared" si="9"/>
        <v>3855583.18</v>
      </c>
      <c r="H38" s="23">
        <f t="shared" si="9"/>
        <v>497164.81999999983</v>
      </c>
    </row>
    <row r="39" spans="1:8" x14ac:dyDescent="0.25">
      <c r="A39" s="24" t="s">
        <v>43</v>
      </c>
      <c r="B39" s="25"/>
      <c r="C39" s="23"/>
      <c r="D39" s="26"/>
      <c r="E39" s="23">
        <f>C39+D39</f>
        <v>0</v>
      </c>
      <c r="F39" s="26"/>
      <c r="G39" s="26"/>
      <c r="H39" s="26">
        <f t="shared" si="6"/>
        <v>0</v>
      </c>
    </row>
    <row r="40" spans="1:8" x14ac:dyDescent="0.25">
      <c r="A40" s="24" t="s">
        <v>44</v>
      </c>
      <c r="B40" s="25"/>
      <c r="C40" s="23"/>
      <c r="D40" s="26"/>
      <c r="E40" s="23">
        <f t="shared" ref="E40:E82" si="10">C40+D40</f>
        <v>0</v>
      </c>
      <c r="F40" s="26"/>
      <c r="G40" s="26"/>
      <c r="H40" s="26">
        <f t="shared" si="6"/>
        <v>0</v>
      </c>
    </row>
    <row r="41" spans="1:8" x14ac:dyDescent="0.25">
      <c r="A41" s="24" t="s">
        <v>45</v>
      </c>
      <c r="B41" s="25"/>
      <c r="C41" s="23"/>
      <c r="D41" s="26"/>
      <c r="E41" s="23">
        <f t="shared" si="10"/>
        <v>0</v>
      </c>
      <c r="F41" s="26"/>
      <c r="G41" s="26"/>
      <c r="H41" s="26">
        <f t="shared" si="6"/>
        <v>0</v>
      </c>
    </row>
    <row r="42" spans="1:8" x14ac:dyDescent="0.25">
      <c r="A42" s="24" t="s">
        <v>46</v>
      </c>
      <c r="B42" s="25"/>
      <c r="C42" s="23">
        <v>3625000</v>
      </c>
      <c r="D42" s="26">
        <v>727748</v>
      </c>
      <c r="E42" s="23">
        <f t="shared" si="10"/>
        <v>4352748</v>
      </c>
      <c r="F42" s="26">
        <v>3855583.18</v>
      </c>
      <c r="G42" s="26">
        <v>3855583.18</v>
      </c>
      <c r="H42" s="26">
        <f t="shared" si="6"/>
        <v>497164.81999999983</v>
      </c>
    </row>
    <row r="43" spans="1:8" x14ac:dyDescent="0.25">
      <c r="A43" s="24" t="s">
        <v>47</v>
      </c>
      <c r="B43" s="25"/>
      <c r="C43" s="23"/>
      <c r="D43" s="26"/>
      <c r="E43" s="23">
        <f t="shared" si="10"/>
        <v>0</v>
      </c>
      <c r="F43" s="26"/>
      <c r="G43" s="26"/>
      <c r="H43" s="26">
        <f t="shared" si="6"/>
        <v>0</v>
      </c>
    </row>
    <row r="44" spans="1:8" x14ac:dyDescent="0.25">
      <c r="A44" s="24" t="s">
        <v>48</v>
      </c>
      <c r="B44" s="25"/>
      <c r="C44" s="23"/>
      <c r="D44" s="26"/>
      <c r="E44" s="23">
        <f t="shared" si="10"/>
        <v>0</v>
      </c>
      <c r="F44" s="26"/>
      <c r="G44" s="26"/>
      <c r="H44" s="26">
        <f t="shared" si="6"/>
        <v>0</v>
      </c>
    </row>
    <row r="45" spans="1:8" x14ac:dyDescent="0.25">
      <c r="A45" s="24" t="s">
        <v>49</v>
      </c>
      <c r="B45" s="25"/>
      <c r="C45" s="23"/>
      <c r="D45" s="26"/>
      <c r="E45" s="23">
        <f t="shared" si="10"/>
        <v>0</v>
      </c>
      <c r="F45" s="26"/>
      <c r="G45" s="26"/>
      <c r="H45" s="26">
        <f t="shared" si="6"/>
        <v>0</v>
      </c>
    </row>
    <row r="46" spans="1:8" x14ac:dyDescent="0.25">
      <c r="A46" s="24" t="s">
        <v>50</v>
      </c>
      <c r="B46" s="25"/>
      <c r="C46" s="23"/>
      <c r="D46" s="26"/>
      <c r="E46" s="23">
        <f t="shared" si="10"/>
        <v>0</v>
      </c>
      <c r="F46" s="26"/>
      <c r="G46" s="26"/>
      <c r="H46" s="26">
        <f t="shared" si="6"/>
        <v>0</v>
      </c>
    </row>
    <row r="47" spans="1:8" x14ac:dyDescent="0.25">
      <c r="A47" s="24" t="s">
        <v>51</v>
      </c>
      <c r="B47" s="25"/>
      <c r="C47" s="23"/>
      <c r="D47" s="26"/>
      <c r="E47" s="23">
        <f t="shared" si="10"/>
        <v>0</v>
      </c>
      <c r="F47" s="26"/>
      <c r="G47" s="26"/>
      <c r="H47" s="26">
        <f t="shared" si="6"/>
        <v>0</v>
      </c>
    </row>
    <row r="48" spans="1:8" x14ac:dyDescent="0.25">
      <c r="A48" s="27" t="s">
        <v>52</v>
      </c>
      <c r="B48" s="28"/>
      <c r="C48" s="23">
        <f t="shared" ref="C48:H48" si="11">SUM(C49:C57)</f>
        <v>963612.59000000008</v>
      </c>
      <c r="D48" s="23">
        <f t="shared" si="11"/>
        <v>-103826.47</v>
      </c>
      <c r="E48" s="23">
        <f t="shared" si="11"/>
        <v>859786.12</v>
      </c>
      <c r="F48" s="23">
        <f t="shared" si="11"/>
        <v>778452.15</v>
      </c>
      <c r="G48" s="23">
        <f t="shared" si="11"/>
        <v>778452.15</v>
      </c>
      <c r="H48" s="23">
        <f t="shared" si="11"/>
        <v>81333.97</v>
      </c>
    </row>
    <row r="49" spans="1:8" x14ac:dyDescent="0.25">
      <c r="A49" s="24" t="s">
        <v>53</v>
      </c>
      <c r="B49" s="25"/>
      <c r="C49" s="23">
        <v>175000</v>
      </c>
      <c r="D49" s="26">
        <v>7186.12</v>
      </c>
      <c r="E49" s="23">
        <f t="shared" si="10"/>
        <v>182186.12</v>
      </c>
      <c r="F49" s="26">
        <v>127652.15</v>
      </c>
      <c r="G49" s="26">
        <v>127652.15</v>
      </c>
      <c r="H49" s="26">
        <f t="shared" si="6"/>
        <v>54533.97</v>
      </c>
    </row>
    <row r="50" spans="1:8" x14ac:dyDescent="0.25">
      <c r="A50" s="24" t="s">
        <v>54</v>
      </c>
      <c r="B50" s="25"/>
      <c r="C50" s="23"/>
      <c r="D50" s="26"/>
      <c r="E50" s="23">
        <f t="shared" si="10"/>
        <v>0</v>
      </c>
      <c r="F50" s="26"/>
      <c r="G50" s="26"/>
      <c r="H50" s="26">
        <f t="shared" si="6"/>
        <v>0</v>
      </c>
    </row>
    <row r="51" spans="1:8" x14ac:dyDescent="0.25">
      <c r="A51" s="24" t="s">
        <v>55</v>
      </c>
      <c r="B51" s="25"/>
      <c r="C51" s="23">
        <v>130000</v>
      </c>
      <c r="D51" s="26">
        <v>-130000</v>
      </c>
      <c r="E51" s="23">
        <f t="shared" si="10"/>
        <v>0</v>
      </c>
      <c r="F51" s="26">
        <v>0</v>
      </c>
      <c r="G51" s="26">
        <v>0</v>
      </c>
      <c r="H51" s="26">
        <f t="shared" si="6"/>
        <v>0</v>
      </c>
    </row>
    <row r="52" spans="1:8" x14ac:dyDescent="0.25">
      <c r="A52" s="24" t="s">
        <v>56</v>
      </c>
      <c r="B52" s="25"/>
      <c r="C52" s="23">
        <v>396012.59</v>
      </c>
      <c r="D52" s="26">
        <v>218987.41</v>
      </c>
      <c r="E52" s="23">
        <f t="shared" si="10"/>
        <v>615000</v>
      </c>
      <c r="F52" s="26">
        <v>615000</v>
      </c>
      <c r="G52" s="26">
        <v>615000</v>
      </c>
      <c r="H52" s="26">
        <f t="shared" si="6"/>
        <v>0</v>
      </c>
    </row>
    <row r="53" spans="1:8" x14ac:dyDescent="0.25">
      <c r="A53" s="24" t="s">
        <v>57</v>
      </c>
      <c r="B53" s="25"/>
      <c r="C53" s="23"/>
      <c r="D53" s="26"/>
      <c r="E53" s="23">
        <f t="shared" si="10"/>
        <v>0</v>
      </c>
      <c r="F53" s="26"/>
      <c r="G53" s="26"/>
      <c r="H53" s="26">
        <f t="shared" si="6"/>
        <v>0</v>
      </c>
    </row>
    <row r="54" spans="1:8" x14ac:dyDescent="0.25">
      <c r="A54" s="24" t="s">
        <v>58</v>
      </c>
      <c r="B54" s="25"/>
      <c r="C54" s="23">
        <v>250000</v>
      </c>
      <c r="D54" s="26">
        <v>-200000</v>
      </c>
      <c r="E54" s="23">
        <f t="shared" si="10"/>
        <v>50000</v>
      </c>
      <c r="F54" s="26">
        <v>23200</v>
      </c>
      <c r="G54" s="26">
        <v>23200</v>
      </c>
      <c r="H54" s="26">
        <f t="shared" si="6"/>
        <v>26800</v>
      </c>
    </row>
    <row r="55" spans="1:8" x14ac:dyDescent="0.25">
      <c r="A55" s="24" t="s">
        <v>59</v>
      </c>
      <c r="B55" s="25"/>
      <c r="C55" s="23"/>
      <c r="D55" s="26"/>
      <c r="E55" s="23">
        <f t="shared" si="10"/>
        <v>0</v>
      </c>
      <c r="F55" s="26"/>
      <c r="G55" s="26"/>
      <c r="H55" s="26">
        <f t="shared" si="6"/>
        <v>0</v>
      </c>
    </row>
    <row r="56" spans="1:8" x14ac:dyDescent="0.25">
      <c r="A56" s="24" t="s">
        <v>60</v>
      </c>
      <c r="B56" s="25"/>
      <c r="C56" s="23"/>
      <c r="D56" s="26"/>
      <c r="E56" s="23">
        <f t="shared" si="10"/>
        <v>0</v>
      </c>
      <c r="F56" s="26"/>
      <c r="G56" s="26"/>
      <c r="H56" s="26">
        <f t="shared" si="6"/>
        <v>0</v>
      </c>
    </row>
    <row r="57" spans="1:8" x14ac:dyDescent="0.25">
      <c r="A57" s="24" t="s">
        <v>61</v>
      </c>
      <c r="B57" s="25"/>
      <c r="C57" s="23">
        <v>12600</v>
      </c>
      <c r="D57" s="26">
        <v>0</v>
      </c>
      <c r="E57" s="23">
        <f t="shared" si="10"/>
        <v>12600</v>
      </c>
      <c r="F57" s="26">
        <v>12600</v>
      </c>
      <c r="G57" s="26">
        <v>12600</v>
      </c>
      <c r="H57" s="26">
        <f t="shared" si="6"/>
        <v>0</v>
      </c>
    </row>
    <row r="58" spans="1:8" x14ac:dyDescent="0.25">
      <c r="A58" s="21" t="s">
        <v>62</v>
      </c>
      <c r="B58" s="22"/>
      <c r="C58" s="23">
        <f>SUM(C59:C61)</f>
        <v>656329.85</v>
      </c>
      <c r="D58" s="23">
        <f>SUM(D59:D61)</f>
        <v>1168670.1400000001</v>
      </c>
      <c r="E58" s="23">
        <f>SUM(E59:E61)</f>
        <v>1824999.99</v>
      </c>
      <c r="F58" s="23">
        <f>SUM(F59:F61)</f>
        <v>1050616.31</v>
      </c>
      <c r="G58" s="23">
        <f>SUM(G59:G61)</f>
        <v>1050616.31</v>
      </c>
      <c r="H58" s="26">
        <f t="shared" si="6"/>
        <v>774383.67999999993</v>
      </c>
    </row>
    <row r="59" spans="1:8" x14ac:dyDescent="0.25">
      <c r="A59" s="24" t="s">
        <v>63</v>
      </c>
      <c r="B59" s="25"/>
      <c r="C59" s="23">
        <v>656329.85</v>
      </c>
      <c r="D59" s="26">
        <v>-456329.86</v>
      </c>
      <c r="E59" s="23">
        <f t="shared" si="10"/>
        <v>199999.99</v>
      </c>
      <c r="F59" s="26">
        <v>0</v>
      </c>
      <c r="G59" s="26">
        <v>0</v>
      </c>
      <c r="H59" s="26">
        <f t="shared" si="6"/>
        <v>199999.99</v>
      </c>
    </row>
    <row r="60" spans="1:8" x14ac:dyDescent="0.25">
      <c r="A60" s="24" t="s">
        <v>64</v>
      </c>
      <c r="B60" s="25"/>
      <c r="C60" s="23">
        <v>0</v>
      </c>
      <c r="D60" s="26">
        <v>1625000</v>
      </c>
      <c r="E60" s="23">
        <f t="shared" si="10"/>
        <v>1625000</v>
      </c>
      <c r="F60" s="26">
        <v>1050616.31</v>
      </c>
      <c r="G60" s="26">
        <v>1050616.31</v>
      </c>
      <c r="H60" s="26">
        <f t="shared" si="6"/>
        <v>574383.68999999994</v>
      </c>
    </row>
    <row r="61" spans="1:8" x14ac:dyDescent="0.25">
      <c r="A61" s="24" t="s">
        <v>65</v>
      </c>
      <c r="B61" s="25"/>
      <c r="C61" s="23"/>
      <c r="D61" s="26"/>
      <c r="E61" s="23">
        <f t="shared" si="10"/>
        <v>0</v>
      </c>
      <c r="F61" s="26"/>
      <c r="G61" s="26"/>
      <c r="H61" s="26">
        <f t="shared" si="6"/>
        <v>0</v>
      </c>
    </row>
    <row r="62" spans="1:8" x14ac:dyDescent="0.25">
      <c r="A62" s="27" t="s">
        <v>66</v>
      </c>
      <c r="B62" s="28"/>
      <c r="C62" s="23">
        <f>SUM(C63:C70)</f>
        <v>0</v>
      </c>
      <c r="D62" s="23">
        <f>SUM(D63:D70)</f>
        <v>0</v>
      </c>
      <c r="E62" s="23">
        <f>E63+E64+E65+E66+E67+E69+E70</f>
        <v>0</v>
      </c>
      <c r="F62" s="23">
        <f>SUM(F63:F70)</f>
        <v>0</v>
      </c>
      <c r="G62" s="23">
        <f>SUM(G63:G70)</f>
        <v>0</v>
      </c>
      <c r="H62" s="26">
        <f t="shared" si="6"/>
        <v>0</v>
      </c>
    </row>
    <row r="63" spans="1:8" x14ac:dyDescent="0.25">
      <c r="A63" s="24" t="s">
        <v>67</v>
      </c>
      <c r="B63" s="25"/>
      <c r="C63" s="23"/>
      <c r="D63" s="26"/>
      <c r="E63" s="23">
        <f t="shared" si="10"/>
        <v>0</v>
      </c>
      <c r="F63" s="26"/>
      <c r="G63" s="26"/>
      <c r="H63" s="26">
        <f t="shared" si="6"/>
        <v>0</v>
      </c>
    </row>
    <row r="64" spans="1:8" x14ac:dyDescent="0.25">
      <c r="A64" s="24" t="s">
        <v>68</v>
      </c>
      <c r="B64" s="25"/>
      <c r="C64" s="23"/>
      <c r="D64" s="26"/>
      <c r="E64" s="23">
        <f t="shared" si="10"/>
        <v>0</v>
      </c>
      <c r="F64" s="26"/>
      <c r="G64" s="26"/>
      <c r="H64" s="26">
        <f t="shared" si="6"/>
        <v>0</v>
      </c>
    </row>
    <row r="65" spans="1:8" x14ac:dyDescent="0.25">
      <c r="A65" s="24" t="s">
        <v>69</v>
      </c>
      <c r="B65" s="25"/>
      <c r="C65" s="23"/>
      <c r="D65" s="26"/>
      <c r="E65" s="23">
        <f t="shared" si="10"/>
        <v>0</v>
      </c>
      <c r="F65" s="26"/>
      <c r="G65" s="26"/>
      <c r="H65" s="26">
        <f t="shared" si="6"/>
        <v>0</v>
      </c>
    </row>
    <row r="66" spans="1:8" x14ac:dyDescent="0.25">
      <c r="A66" s="24" t="s">
        <v>70</v>
      </c>
      <c r="B66" s="25"/>
      <c r="C66" s="23"/>
      <c r="D66" s="26"/>
      <c r="E66" s="23">
        <f t="shared" si="10"/>
        <v>0</v>
      </c>
      <c r="F66" s="26"/>
      <c r="G66" s="26"/>
      <c r="H66" s="26">
        <f t="shared" si="6"/>
        <v>0</v>
      </c>
    </row>
    <row r="67" spans="1:8" x14ac:dyDescent="0.25">
      <c r="A67" s="24" t="s">
        <v>71</v>
      </c>
      <c r="B67" s="25"/>
      <c r="C67" s="23"/>
      <c r="D67" s="26"/>
      <c r="E67" s="23">
        <f t="shared" si="10"/>
        <v>0</v>
      </c>
      <c r="F67" s="26"/>
      <c r="G67" s="26"/>
      <c r="H67" s="26">
        <f t="shared" si="6"/>
        <v>0</v>
      </c>
    </row>
    <row r="68" spans="1:8" x14ac:dyDescent="0.25">
      <c r="A68" s="24" t="s">
        <v>72</v>
      </c>
      <c r="B68" s="25"/>
      <c r="C68" s="23"/>
      <c r="D68" s="26"/>
      <c r="E68" s="23">
        <f t="shared" si="10"/>
        <v>0</v>
      </c>
      <c r="F68" s="26"/>
      <c r="G68" s="26"/>
      <c r="H68" s="26">
        <f t="shared" si="6"/>
        <v>0</v>
      </c>
    </row>
    <row r="69" spans="1:8" x14ac:dyDescent="0.25">
      <c r="A69" s="24" t="s">
        <v>73</v>
      </c>
      <c r="B69" s="25"/>
      <c r="C69" s="23"/>
      <c r="D69" s="26"/>
      <c r="E69" s="23">
        <f t="shared" si="10"/>
        <v>0</v>
      </c>
      <c r="F69" s="26"/>
      <c r="G69" s="26"/>
      <c r="H69" s="26">
        <f t="shared" si="6"/>
        <v>0</v>
      </c>
    </row>
    <row r="70" spans="1:8" x14ac:dyDescent="0.25">
      <c r="A70" s="24" t="s">
        <v>74</v>
      </c>
      <c r="B70" s="25"/>
      <c r="C70" s="23"/>
      <c r="D70" s="26"/>
      <c r="E70" s="23">
        <f t="shared" si="10"/>
        <v>0</v>
      </c>
      <c r="F70" s="26"/>
      <c r="G70" s="26"/>
      <c r="H70" s="26">
        <f t="shared" si="6"/>
        <v>0</v>
      </c>
    </row>
    <row r="71" spans="1:8" x14ac:dyDescent="0.25">
      <c r="A71" s="21" t="s">
        <v>75</v>
      </c>
      <c r="B71" s="22"/>
      <c r="C71" s="23">
        <f>SUM(C72:C74)</f>
        <v>0</v>
      </c>
      <c r="D71" s="23">
        <f>SUM(D72:D74)</f>
        <v>0</v>
      </c>
      <c r="E71" s="23">
        <f>SUM(E72:E74)</f>
        <v>0</v>
      </c>
      <c r="F71" s="23">
        <f>SUM(F72:F74)</f>
        <v>0</v>
      </c>
      <c r="G71" s="23">
        <f>SUM(G72:G74)</f>
        <v>0</v>
      </c>
      <c r="H71" s="26">
        <f t="shared" si="6"/>
        <v>0</v>
      </c>
    </row>
    <row r="72" spans="1:8" x14ac:dyDescent="0.25">
      <c r="A72" s="24" t="s">
        <v>76</v>
      </c>
      <c r="B72" s="25"/>
      <c r="C72" s="23"/>
      <c r="D72" s="26"/>
      <c r="E72" s="23">
        <f t="shared" si="10"/>
        <v>0</v>
      </c>
      <c r="F72" s="26"/>
      <c r="G72" s="26"/>
      <c r="H72" s="26">
        <f t="shared" si="6"/>
        <v>0</v>
      </c>
    </row>
    <row r="73" spans="1:8" x14ac:dyDescent="0.25">
      <c r="A73" s="24" t="s">
        <v>77</v>
      </c>
      <c r="B73" s="25"/>
      <c r="C73" s="23"/>
      <c r="D73" s="26"/>
      <c r="E73" s="23">
        <f t="shared" si="10"/>
        <v>0</v>
      </c>
      <c r="F73" s="26"/>
      <c r="G73" s="26"/>
      <c r="H73" s="26">
        <f t="shared" si="6"/>
        <v>0</v>
      </c>
    </row>
    <row r="74" spans="1:8" x14ac:dyDescent="0.25">
      <c r="A74" s="24" t="s">
        <v>78</v>
      </c>
      <c r="B74" s="25"/>
      <c r="C74" s="23"/>
      <c r="D74" s="26"/>
      <c r="E74" s="23">
        <f t="shared" si="10"/>
        <v>0</v>
      </c>
      <c r="F74" s="26"/>
      <c r="G74" s="26"/>
      <c r="H74" s="26">
        <f t="shared" si="6"/>
        <v>0</v>
      </c>
    </row>
    <row r="75" spans="1:8" x14ac:dyDescent="0.25">
      <c r="A75" s="21" t="s">
        <v>79</v>
      </c>
      <c r="B75" s="22"/>
      <c r="C75" s="23">
        <f>SUM(C76:C82)</f>
        <v>0</v>
      </c>
      <c r="D75" s="23">
        <f>SUM(D76:D82)</f>
        <v>0</v>
      </c>
      <c r="E75" s="23">
        <f>SUM(E76:E82)</f>
        <v>0</v>
      </c>
      <c r="F75" s="23">
        <f>SUM(F76:F82)</f>
        <v>0</v>
      </c>
      <c r="G75" s="23">
        <f>SUM(G76:G82)</f>
        <v>0</v>
      </c>
      <c r="H75" s="26">
        <f t="shared" si="6"/>
        <v>0</v>
      </c>
    </row>
    <row r="76" spans="1:8" x14ac:dyDescent="0.25">
      <c r="A76" s="24" t="s">
        <v>80</v>
      </c>
      <c r="B76" s="25"/>
      <c r="C76" s="23"/>
      <c r="D76" s="26"/>
      <c r="E76" s="23">
        <f t="shared" si="10"/>
        <v>0</v>
      </c>
      <c r="F76" s="26"/>
      <c r="G76" s="26"/>
      <c r="H76" s="26">
        <f t="shared" si="6"/>
        <v>0</v>
      </c>
    </row>
    <row r="77" spans="1:8" x14ac:dyDescent="0.25">
      <c r="A77" s="24" t="s">
        <v>81</v>
      </c>
      <c r="B77" s="25"/>
      <c r="C77" s="23"/>
      <c r="D77" s="26"/>
      <c r="E77" s="23">
        <f t="shared" si="10"/>
        <v>0</v>
      </c>
      <c r="F77" s="26"/>
      <c r="G77" s="26"/>
      <c r="H77" s="26">
        <f t="shared" si="6"/>
        <v>0</v>
      </c>
    </row>
    <row r="78" spans="1:8" x14ac:dyDescent="0.25">
      <c r="A78" s="24" t="s">
        <v>82</v>
      </c>
      <c r="B78" s="25"/>
      <c r="C78" s="23"/>
      <c r="D78" s="26"/>
      <c r="E78" s="23">
        <f t="shared" si="10"/>
        <v>0</v>
      </c>
      <c r="F78" s="26"/>
      <c r="G78" s="26"/>
      <c r="H78" s="26">
        <f t="shared" si="6"/>
        <v>0</v>
      </c>
    </row>
    <row r="79" spans="1:8" x14ac:dyDescent="0.25">
      <c r="A79" s="24" t="s">
        <v>83</v>
      </c>
      <c r="B79" s="25"/>
      <c r="C79" s="23"/>
      <c r="D79" s="26"/>
      <c r="E79" s="23">
        <f t="shared" si="10"/>
        <v>0</v>
      </c>
      <c r="F79" s="26"/>
      <c r="G79" s="26"/>
      <c r="H79" s="26">
        <f t="shared" si="6"/>
        <v>0</v>
      </c>
    </row>
    <row r="80" spans="1:8" x14ac:dyDescent="0.25">
      <c r="A80" s="24" t="s">
        <v>84</v>
      </c>
      <c r="B80" s="25"/>
      <c r="C80" s="23"/>
      <c r="D80" s="26"/>
      <c r="E80" s="23">
        <f t="shared" si="10"/>
        <v>0</v>
      </c>
      <c r="F80" s="26"/>
      <c r="G80" s="26"/>
      <c r="H80" s="26">
        <f t="shared" si="6"/>
        <v>0</v>
      </c>
    </row>
    <row r="81" spans="1:8" x14ac:dyDescent="0.25">
      <c r="A81" s="24" t="s">
        <v>85</v>
      </c>
      <c r="B81" s="25"/>
      <c r="C81" s="23"/>
      <c r="D81" s="26"/>
      <c r="E81" s="23">
        <f t="shared" si="10"/>
        <v>0</v>
      </c>
      <c r="F81" s="26"/>
      <c r="G81" s="26"/>
      <c r="H81" s="26">
        <f t="shared" si="6"/>
        <v>0</v>
      </c>
    </row>
    <row r="82" spans="1:8" x14ac:dyDescent="0.25">
      <c r="A82" s="24" t="s">
        <v>86</v>
      </c>
      <c r="B82" s="25"/>
      <c r="C82" s="23"/>
      <c r="D82" s="26"/>
      <c r="E82" s="23">
        <f t="shared" si="10"/>
        <v>0</v>
      </c>
      <c r="F82" s="26"/>
      <c r="G82" s="26"/>
      <c r="H82" s="26">
        <f t="shared" si="6"/>
        <v>0</v>
      </c>
    </row>
    <row r="83" spans="1:8" x14ac:dyDescent="0.25">
      <c r="A83" s="29"/>
      <c r="B83" s="30"/>
      <c r="C83" s="31"/>
      <c r="D83" s="32"/>
      <c r="E83" s="32"/>
      <c r="F83" s="32"/>
      <c r="G83" s="32"/>
      <c r="H83" s="32"/>
    </row>
    <row r="84" spans="1:8" x14ac:dyDescent="0.25">
      <c r="A84" s="33" t="s">
        <v>87</v>
      </c>
      <c r="B84" s="34"/>
      <c r="C84" s="35">
        <f t="shared" ref="C84:H84" si="12">C85+C103+C93+C113+C123+C133+C137+C146+C150</f>
        <v>40523181</v>
      </c>
      <c r="D84" s="35">
        <f>D85+D103+D93+D113+D123+D133+D137+D146+D150</f>
        <v>205990</v>
      </c>
      <c r="E84" s="35">
        <f t="shared" si="12"/>
        <v>40729171</v>
      </c>
      <c r="F84" s="35">
        <f>F85+F103+F93+F113+F123+F133+F137+F146+F150</f>
        <v>32729128.34</v>
      </c>
      <c r="G84" s="35">
        <f>G85+G103+G93+G113+G123+G133+G137+G146+G150</f>
        <v>32729128.34</v>
      </c>
      <c r="H84" s="35">
        <f t="shared" si="12"/>
        <v>8000042.6599999983</v>
      </c>
    </row>
    <row r="85" spans="1:8" x14ac:dyDescent="0.25">
      <c r="A85" s="21" t="s">
        <v>14</v>
      </c>
      <c r="B85" s="22"/>
      <c r="C85" s="23">
        <f>SUM(C86:C92)</f>
        <v>6552066.1399999997</v>
      </c>
      <c r="D85" s="23">
        <f>SUM(D86:D92)</f>
        <v>200000</v>
      </c>
      <c r="E85" s="23">
        <f>SUM(E86:E92)</f>
        <v>6752066.1399999997</v>
      </c>
      <c r="F85" s="23">
        <f>SUM(F86:F92)</f>
        <v>4643831.3299999991</v>
      </c>
      <c r="G85" s="23">
        <f>SUM(G86:G92)</f>
        <v>4643831.3299999991</v>
      </c>
      <c r="H85" s="26">
        <f t="shared" ref="H85:H148" si="13">E85-F85</f>
        <v>2108234.8100000005</v>
      </c>
    </row>
    <row r="86" spans="1:8" x14ac:dyDescent="0.25">
      <c r="A86" s="24" t="s">
        <v>15</v>
      </c>
      <c r="B86" s="25"/>
      <c r="C86" s="23">
        <v>5350000</v>
      </c>
      <c r="D86" s="26">
        <v>200000</v>
      </c>
      <c r="E86" s="23">
        <f t="shared" ref="E86:E102" si="14">C86+D86</f>
        <v>5550000</v>
      </c>
      <c r="F86" s="26">
        <v>4545155.93</v>
      </c>
      <c r="G86" s="26">
        <v>4545155.93</v>
      </c>
      <c r="H86" s="26">
        <f t="shared" si="13"/>
        <v>1004844.0700000003</v>
      </c>
    </row>
    <row r="87" spans="1:8" x14ac:dyDescent="0.25">
      <c r="A87" s="24" t="s">
        <v>16</v>
      </c>
      <c r="B87" s="25"/>
      <c r="C87" s="23"/>
      <c r="D87" s="26"/>
      <c r="E87" s="23">
        <f t="shared" si="14"/>
        <v>0</v>
      </c>
      <c r="F87" s="26"/>
      <c r="G87" s="26"/>
      <c r="H87" s="26">
        <f t="shared" si="13"/>
        <v>0</v>
      </c>
    </row>
    <row r="88" spans="1:8" x14ac:dyDescent="0.25">
      <c r="A88" s="24" t="s">
        <v>17</v>
      </c>
      <c r="B88" s="25"/>
      <c r="C88" s="23">
        <v>1152066.1399999999</v>
      </c>
      <c r="D88" s="26">
        <v>0</v>
      </c>
      <c r="E88" s="23">
        <f t="shared" si="14"/>
        <v>1152066.1399999999</v>
      </c>
      <c r="F88" s="26">
        <v>86484.22</v>
      </c>
      <c r="G88" s="26">
        <v>86484.22</v>
      </c>
      <c r="H88" s="26">
        <f t="shared" si="13"/>
        <v>1065581.92</v>
      </c>
    </row>
    <row r="89" spans="1:8" x14ac:dyDescent="0.25">
      <c r="A89" s="24" t="s">
        <v>18</v>
      </c>
      <c r="B89" s="25"/>
      <c r="C89" s="23"/>
      <c r="D89" s="26"/>
      <c r="E89" s="23">
        <f t="shared" si="14"/>
        <v>0</v>
      </c>
      <c r="F89" s="26"/>
      <c r="G89" s="26"/>
      <c r="H89" s="26">
        <f t="shared" si="13"/>
        <v>0</v>
      </c>
    </row>
    <row r="90" spans="1:8" x14ac:dyDescent="0.25">
      <c r="A90" s="24" t="s">
        <v>19</v>
      </c>
      <c r="B90" s="25"/>
      <c r="C90" s="23">
        <v>50000</v>
      </c>
      <c r="D90" s="26">
        <v>0</v>
      </c>
      <c r="E90" s="23">
        <f t="shared" si="14"/>
        <v>50000</v>
      </c>
      <c r="F90" s="26">
        <v>12191.18</v>
      </c>
      <c r="G90" s="26">
        <v>12191.18</v>
      </c>
      <c r="H90" s="26">
        <f t="shared" si="13"/>
        <v>37808.82</v>
      </c>
    </row>
    <row r="91" spans="1:8" x14ac:dyDescent="0.25">
      <c r="A91" s="24" t="s">
        <v>20</v>
      </c>
      <c r="B91" s="25"/>
      <c r="C91" s="23"/>
      <c r="D91" s="26"/>
      <c r="E91" s="23">
        <f t="shared" si="14"/>
        <v>0</v>
      </c>
      <c r="F91" s="26"/>
      <c r="G91" s="26"/>
      <c r="H91" s="26">
        <f t="shared" si="13"/>
        <v>0</v>
      </c>
    </row>
    <row r="92" spans="1:8" x14ac:dyDescent="0.25">
      <c r="A92" s="24" t="s">
        <v>21</v>
      </c>
      <c r="B92" s="25"/>
      <c r="C92" s="23"/>
      <c r="D92" s="26"/>
      <c r="E92" s="23">
        <f t="shared" si="14"/>
        <v>0</v>
      </c>
      <c r="F92" s="26"/>
      <c r="G92" s="26"/>
      <c r="H92" s="26">
        <f t="shared" si="13"/>
        <v>0</v>
      </c>
    </row>
    <row r="93" spans="1:8" x14ac:dyDescent="0.25">
      <c r="A93" s="21" t="s">
        <v>22</v>
      </c>
      <c r="B93" s="22"/>
      <c r="C93" s="23">
        <f>SUM(C94:C102)</f>
        <v>4322566</v>
      </c>
      <c r="D93" s="23">
        <f>SUM(D94:D102)</f>
        <v>-495910</v>
      </c>
      <c r="E93" s="23">
        <f>SUM(E94:E102)</f>
        <v>3826656</v>
      </c>
      <c r="F93" s="23">
        <f>SUM(F94:F102)</f>
        <v>3216544.18</v>
      </c>
      <c r="G93" s="23">
        <f>SUM(G94:G102)</f>
        <v>3216544.18</v>
      </c>
      <c r="H93" s="26">
        <f t="shared" si="13"/>
        <v>610111.81999999983</v>
      </c>
    </row>
    <row r="94" spans="1:8" x14ac:dyDescent="0.25">
      <c r="A94" s="24" t="s">
        <v>23</v>
      </c>
      <c r="B94" s="25"/>
      <c r="C94" s="23"/>
      <c r="D94" s="26"/>
      <c r="E94" s="23">
        <f t="shared" si="14"/>
        <v>0</v>
      </c>
      <c r="F94" s="26"/>
      <c r="G94" s="26"/>
      <c r="H94" s="26">
        <f t="shared" si="13"/>
        <v>0</v>
      </c>
    </row>
    <row r="95" spans="1:8" x14ac:dyDescent="0.25">
      <c r="A95" s="24" t="s">
        <v>24</v>
      </c>
      <c r="B95" s="25"/>
      <c r="C95" s="23">
        <v>80000</v>
      </c>
      <c r="D95" s="26">
        <v>-40000</v>
      </c>
      <c r="E95" s="23">
        <f t="shared" si="14"/>
        <v>40000</v>
      </c>
      <c r="F95" s="26">
        <v>19333.8</v>
      </c>
      <c r="G95" s="26">
        <v>19333.8</v>
      </c>
      <c r="H95" s="26">
        <f t="shared" si="13"/>
        <v>20666.2</v>
      </c>
    </row>
    <row r="96" spans="1:8" x14ac:dyDescent="0.25">
      <c r="A96" s="24" t="s">
        <v>25</v>
      </c>
      <c r="B96" s="25"/>
      <c r="C96" s="23"/>
      <c r="D96" s="26"/>
      <c r="E96" s="23">
        <f t="shared" si="14"/>
        <v>0</v>
      </c>
      <c r="F96" s="26"/>
      <c r="G96" s="26"/>
      <c r="H96" s="26">
        <f t="shared" si="13"/>
        <v>0</v>
      </c>
    </row>
    <row r="97" spans="1:8" x14ac:dyDescent="0.25">
      <c r="A97" s="24" t="s">
        <v>26</v>
      </c>
      <c r="B97" s="25"/>
      <c r="C97" s="23">
        <v>2200000</v>
      </c>
      <c r="D97" s="26">
        <v>-368258.32</v>
      </c>
      <c r="E97" s="23">
        <f t="shared" si="14"/>
        <v>1831741.68</v>
      </c>
      <c r="F97" s="26">
        <v>1695877.03</v>
      </c>
      <c r="G97" s="26">
        <v>1695877.03</v>
      </c>
      <c r="H97" s="26">
        <f t="shared" si="13"/>
        <v>135864.64999999991</v>
      </c>
    </row>
    <row r="98" spans="1:8" x14ac:dyDescent="0.25">
      <c r="A98" s="24" t="s">
        <v>27</v>
      </c>
      <c r="B98" s="25"/>
      <c r="C98" s="23">
        <v>430000</v>
      </c>
      <c r="D98" s="26">
        <v>-27651.68</v>
      </c>
      <c r="E98" s="23">
        <f t="shared" si="14"/>
        <v>402348.32</v>
      </c>
      <c r="F98" s="26">
        <v>329194.08</v>
      </c>
      <c r="G98" s="26">
        <v>329194.08</v>
      </c>
      <c r="H98" s="26">
        <f t="shared" si="13"/>
        <v>73154.239999999991</v>
      </c>
    </row>
    <row r="99" spans="1:8" x14ac:dyDescent="0.25">
      <c r="A99" s="24" t="s">
        <v>28</v>
      </c>
      <c r="B99" s="25"/>
      <c r="C99" s="23">
        <v>1350000</v>
      </c>
      <c r="D99" s="26">
        <v>-350000</v>
      </c>
      <c r="E99" s="23">
        <f t="shared" si="14"/>
        <v>1000000</v>
      </c>
      <c r="F99" s="26">
        <v>753605.92</v>
      </c>
      <c r="G99" s="26">
        <v>753605.92</v>
      </c>
      <c r="H99" s="26">
        <f t="shared" si="13"/>
        <v>246394.07999999996</v>
      </c>
    </row>
    <row r="100" spans="1:8" x14ac:dyDescent="0.25">
      <c r="A100" s="24" t="s">
        <v>29</v>
      </c>
      <c r="B100" s="25"/>
      <c r="C100" s="23">
        <v>262566</v>
      </c>
      <c r="D100" s="26">
        <v>90000</v>
      </c>
      <c r="E100" s="23">
        <f t="shared" si="14"/>
        <v>352566</v>
      </c>
      <c r="F100" s="26">
        <v>327425.95</v>
      </c>
      <c r="G100" s="26">
        <v>327425.95</v>
      </c>
      <c r="H100" s="26">
        <f t="shared" si="13"/>
        <v>25140.049999999988</v>
      </c>
    </row>
    <row r="101" spans="1:8" x14ac:dyDescent="0.25">
      <c r="A101" s="24" t="s">
        <v>30</v>
      </c>
      <c r="B101" s="25"/>
      <c r="C101" s="23">
        <v>0</v>
      </c>
      <c r="D101" s="26">
        <v>200000</v>
      </c>
      <c r="E101" s="23">
        <f t="shared" si="14"/>
        <v>200000</v>
      </c>
      <c r="F101" s="26">
        <v>91107.4</v>
      </c>
      <c r="G101" s="26">
        <v>91107.4</v>
      </c>
      <c r="H101" s="26">
        <f t="shared" si="13"/>
        <v>108892.6</v>
      </c>
    </row>
    <row r="102" spans="1:8" x14ac:dyDescent="0.25">
      <c r="A102" s="24" t="s">
        <v>31</v>
      </c>
      <c r="B102" s="25"/>
      <c r="C102" s="23"/>
      <c r="D102" s="26"/>
      <c r="E102" s="23">
        <f t="shared" si="14"/>
        <v>0</v>
      </c>
      <c r="F102" s="26"/>
      <c r="G102" s="26"/>
      <c r="H102" s="26">
        <f t="shared" si="13"/>
        <v>0</v>
      </c>
    </row>
    <row r="103" spans="1:8" x14ac:dyDescent="0.25">
      <c r="A103" s="21" t="s">
        <v>32</v>
      </c>
      <c r="B103" s="22"/>
      <c r="C103" s="23">
        <f>SUM(C104:C112)</f>
        <v>8025032.8600000003</v>
      </c>
      <c r="D103" s="23">
        <f>SUM(D104:D112)</f>
        <v>1065000</v>
      </c>
      <c r="E103" s="23">
        <f>SUM(E104:E112)</f>
        <v>9090032.8599999994</v>
      </c>
      <c r="F103" s="23">
        <f>SUM(F104:F112)</f>
        <v>7102494.5700000003</v>
      </c>
      <c r="G103" s="23">
        <f>SUM(G104:G112)</f>
        <v>7102494.5700000003</v>
      </c>
      <c r="H103" s="26">
        <f t="shared" si="13"/>
        <v>1987538.2899999991</v>
      </c>
    </row>
    <row r="104" spans="1:8" x14ac:dyDescent="0.25">
      <c r="A104" s="24" t="s">
        <v>33</v>
      </c>
      <c r="B104" s="25"/>
      <c r="C104" s="23">
        <v>7531532.8600000003</v>
      </c>
      <c r="D104" s="26">
        <v>450000</v>
      </c>
      <c r="E104" s="26">
        <f>C104+D104</f>
        <v>7981532.8600000003</v>
      </c>
      <c r="F104" s="26">
        <v>6239883.5300000003</v>
      </c>
      <c r="G104" s="26">
        <v>6239883.5300000003</v>
      </c>
      <c r="H104" s="26">
        <f t="shared" si="13"/>
        <v>1741649.33</v>
      </c>
    </row>
    <row r="105" spans="1:8" x14ac:dyDescent="0.25">
      <c r="A105" s="24" t="s">
        <v>34</v>
      </c>
      <c r="B105" s="25"/>
      <c r="C105" s="23"/>
      <c r="D105" s="26"/>
      <c r="E105" s="26">
        <f t="shared" ref="E105:E112" si="15">C105+D105</f>
        <v>0</v>
      </c>
      <c r="F105" s="26"/>
      <c r="G105" s="26"/>
      <c r="H105" s="26">
        <f t="shared" si="13"/>
        <v>0</v>
      </c>
    </row>
    <row r="106" spans="1:8" x14ac:dyDescent="0.25">
      <c r="A106" s="24" t="s">
        <v>35</v>
      </c>
      <c r="B106" s="25"/>
      <c r="C106" s="23"/>
      <c r="D106" s="26"/>
      <c r="E106" s="26">
        <f t="shared" si="15"/>
        <v>0</v>
      </c>
      <c r="F106" s="26"/>
      <c r="G106" s="26"/>
      <c r="H106" s="26">
        <f t="shared" si="13"/>
        <v>0</v>
      </c>
    </row>
    <row r="107" spans="1:8" x14ac:dyDescent="0.25">
      <c r="A107" s="24" t="s">
        <v>36</v>
      </c>
      <c r="B107" s="25"/>
      <c r="C107" s="23">
        <v>5000</v>
      </c>
      <c r="D107" s="26">
        <v>-1500</v>
      </c>
      <c r="E107" s="26">
        <f t="shared" si="15"/>
        <v>3500</v>
      </c>
      <c r="F107" s="26">
        <v>0</v>
      </c>
      <c r="G107" s="26">
        <v>0</v>
      </c>
      <c r="H107" s="26">
        <f t="shared" si="13"/>
        <v>3500</v>
      </c>
    </row>
    <row r="108" spans="1:8" x14ac:dyDescent="0.25">
      <c r="A108" s="24" t="s">
        <v>37</v>
      </c>
      <c r="B108" s="25"/>
      <c r="C108" s="23">
        <v>458500</v>
      </c>
      <c r="D108" s="26">
        <v>611500</v>
      </c>
      <c r="E108" s="26">
        <f t="shared" si="15"/>
        <v>1070000</v>
      </c>
      <c r="F108" s="26">
        <v>847471.04</v>
      </c>
      <c r="G108" s="26">
        <v>847471.04</v>
      </c>
      <c r="H108" s="26">
        <f t="shared" si="13"/>
        <v>222528.95999999996</v>
      </c>
    </row>
    <row r="109" spans="1:8" x14ac:dyDescent="0.25">
      <c r="A109" s="24" t="s">
        <v>38</v>
      </c>
      <c r="B109" s="25"/>
      <c r="C109" s="23"/>
      <c r="D109" s="26"/>
      <c r="E109" s="26">
        <f t="shared" si="15"/>
        <v>0</v>
      </c>
      <c r="F109" s="26"/>
      <c r="G109" s="26"/>
      <c r="H109" s="26">
        <f t="shared" si="13"/>
        <v>0</v>
      </c>
    </row>
    <row r="110" spans="1:8" x14ac:dyDescent="0.25">
      <c r="A110" s="24" t="s">
        <v>39</v>
      </c>
      <c r="B110" s="25"/>
      <c r="C110" s="23">
        <v>30000</v>
      </c>
      <c r="D110" s="26">
        <v>0</v>
      </c>
      <c r="E110" s="26">
        <f t="shared" si="15"/>
        <v>30000</v>
      </c>
      <c r="F110" s="26">
        <v>12200</v>
      </c>
      <c r="G110" s="26">
        <v>12200</v>
      </c>
      <c r="H110" s="26">
        <f t="shared" si="13"/>
        <v>17800</v>
      </c>
    </row>
    <row r="111" spans="1:8" x14ac:dyDescent="0.25">
      <c r="A111" s="24" t="s">
        <v>40</v>
      </c>
      <c r="B111" s="25"/>
      <c r="C111" s="23">
        <v>0</v>
      </c>
      <c r="D111" s="26">
        <v>0</v>
      </c>
      <c r="E111" s="26">
        <f t="shared" si="15"/>
        <v>0</v>
      </c>
      <c r="F111" s="26">
        <v>0</v>
      </c>
      <c r="G111" s="26">
        <v>0</v>
      </c>
      <c r="H111" s="26">
        <f t="shared" si="13"/>
        <v>0</v>
      </c>
    </row>
    <row r="112" spans="1:8" x14ac:dyDescent="0.25">
      <c r="A112" s="24" t="s">
        <v>41</v>
      </c>
      <c r="B112" s="25"/>
      <c r="C112" s="23">
        <v>0</v>
      </c>
      <c r="D112" s="26">
        <v>5000</v>
      </c>
      <c r="E112" s="26">
        <f t="shared" si="15"/>
        <v>5000</v>
      </c>
      <c r="F112" s="26">
        <v>2940</v>
      </c>
      <c r="G112" s="26">
        <v>2940</v>
      </c>
      <c r="H112" s="26">
        <f t="shared" si="13"/>
        <v>2060</v>
      </c>
    </row>
    <row r="113" spans="1:8" x14ac:dyDescent="0.25">
      <c r="A113" s="27" t="s">
        <v>42</v>
      </c>
      <c r="B113" s="28"/>
      <c r="C113" s="23">
        <f>SUM(C114:C122)</f>
        <v>0</v>
      </c>
      <c r="D113" s="23">
        <f>SUM(D114:D122)</f>
        <v>0</v>
      </c>
      <c r="E113" s="23">
        <f>SUM(E114:E122)</f>
        <v>0</v>
      </c>
      <c r="F113" s="23">
        <f>SUM(F114:F122)</f>
        <v>0</v>
      </c>
      <c r="G113" s="23">
        <f>SUM(G114:G122)</f>
        <v>0</v>
      </c>
      <c r="H113" s="26">
        <f t="shared" si="13"/>
        <v>0</v>
      </c>
    </row>
    <row r="114" spans="1:8" x14ac:dyDescent="0.25">
      <c r="A114" s="24" t="s">
        <v>43</v>
      </c>
      <c r="B114" s="25"/>
      <c r="C114" s="23"/>
      <c r="D114" s="26"/>
      <c r="E114" s="26">
        <f>C114+D114</f>
        <v>0</v>
      </c>
      <c r="F114" s="26"/>
      <c r="G114" s="26"/>
      <c r="H114" s="26">
        <f t="shared" si="13"/>
        <v>0</v>
      </c>
    </row>
    <row r="115" spans="1:8" x14ac:dyDescent="0.25">
      <c r="A115" s="24" t="s">
        <v>44</v>
      </c>
      <c r="B115" s="25"/>
      <c r="C115" s="23"/>
      <c r="D115" s="26"/>
      <c r="E115" s="26">
        <f t="shared" ref="E115:E122" si="16">C115+D115</f>
        <v>0</v>
      </c>
      <c r="F115" s="26"/>
      <c r="G115" s="26"/>
      <c r="H115" s="26">
        <f t="shared" si="13"/>
        <v>0</v>
      </c>
    </row>
    <row r="116" spans="1:8" x14ac:dyDescent="0.25">
      <c r="A116" s="24" t="s">
        <v>45</v>
      </c>
      <c r="B116" s="25"/>
      <c r="C116" s="23"/>
      <c r="D116" s="26"/>
      <c r="E116" s="26">
        <f t="shared" si="16"/>
        <v>0</v>
      </c>
      <c r="F116" s="26"/>
      <c r="G116" s="26"/>
      <c r="H116" s="26">
        <f t="shared" si="13"/>
        <v>0</v>
      </c>
    </row>
    <row r="117" spans="1:8" x14ac:dyDescent="0.25">
      <c r="A117" s="24" t="s">
        <v>46</v>
      </c>
      <c r="B117" s="25"/>
      <c r="C117" s="23"/>
      <c r="D117" s="26"/>
      <c r="E117" s="26">
        <f t="shared" si="16"/>
        <v>0</v>
      </c>
      <c r="F117" s="26"/>
      <c r="G117" s="26"/>
      <c r="H117" s="26">
        <f t="shared" si="13"/>
        <v>0</v>
      </c>
    </row>
    <row r="118" spans="1:8" x14ac:dyDescent="0.25">
      <c r="A118" s="24" t="s">
        <v>47</v>
      </c>
      <c r="B118" s="25"/>
      <c r="C118" s="23"/>
      <c r="D118" s="26"/>
      <c r="E118" s="26">
        <f t="shared" si="16"/>
        <v>0</v>
      </c>
      <c r="F118" s="26"/>
      <c r="G118" s="26"/>
      <c r="H118" s="26">
        <f t="shared" si="13"/>
        <v>0</v>
      </c>
    </row>
    <row r="119" spans="1:8" x14ac:dyDescent="0.25">
      <c r="A119" s="24" t="s">
        <v>48</v>
      </c>
      <c r="B119" s="25"/>
      <c r="C119" s="23"/>
      <c r="D119" s="26"/>
      <c r="E119" s="26">
        <f t="shared" si="16"/>
        <v>0</v>
      </c>
      <c r="F119" s="26"/>
      <c r="G119" s="26"/>
      <c r="H119" s="26">
        <f t="shared" si="13"/>
        <v>0</v>
      </c>
    </row>
    <row r="120" spans="1:8" x14ac:dyDescent="0.25">
      <c r="A120" s="24" t="s">
        <v>49</v>
      </c>
      <c r="B120" s="25"/>
      <c r="C120" s="23"/>
      <c r="D120" s="26"/>
      <c r="E120" s="26">
        <f t="shared" si="16"/>
        <v>0</v>
      </c>
      <c r="F120" s="26"/>
      <c r="G120" s="26"/>
      <c r="H120" s="26">
        <f t="shared" si="13"/>
        <v>0</v>
      </c>
    </row>
    <row r="121" spans="1:8" x14ac:dyDescent="0.25">
      <c r="A121" s="24" t="s">
        <v>50</v>
      </c>
      <c r="B121" s="25"/>
      <c r="C121" s="23"/>
      <c r="D121" s="26"/>
      <c r="E121" s="26">
        <f t="shared" si="16"/>
        <v>0</v>
      </c>
      <c r="F121" s="26"/>
      <c r="G121" s="26"/>
      <c r="H121" s="26">
        <f t="shared" si="13"/>
        <v>0</v>
      </c>
    </row>
    <row r="122" spans="1:8" x14ac:dyDescent="0.25">
      <c r="A122" s="24" t="s">
        <v>51</v>
      </c>
      <c r="B122" s="25"/>
      <c r="C122" s="23"/>
      <c r="D122" s="26"/>
      <c r="E122" s="26">
        <f t="shared" si="16"/>
        <v>0</v>
      </c>
      <c r="F122" s="26"/>
      <c r="G122" s="26"/>
      <c r="H122" s="26">
        <f t="shared" si="13"/>
        <v>0</v>
      </c>
    </row>
    <row r="123" spans="1:8" x14ac:dyDescent="0.25">
      <c r="A123" s="21" t="s">
        <v>52</v>
      </c>
      <c r="B123" s="22"/>
      <c r="C123" s="23">
        <f>SUM(C124:C132)</f>
        <v>150000</v>
      </c>
      <c r="D123" s="23">
        <f>SUM(D124:D132)</f>
        <v>-150000</v>
      </c>
      <c r="E123" s="23">
        <f>SUM(E124:E132)</f>
        <v>0</v>
      </c>
      <c r="F123" s="23">
        <f>SUM(F124:F132)</f>
        <v>0</v>
      </c>
      <c r="G123" s="23">
        <f>SUM(G124:G132)</f>
        <v>0</v>
      </c>
      <c r="H123" s="26">
        <f t="shared" si="13"/>
        <v>0</v>
      </c>
    </row>
    <row r="124" spans="1:8" x14ac:dyDescent="0.25">
      <c r="A124" s="24" t="s">
        <v>53</v>
      </c>
      <c r="B124" s="25"/>
      <c r="C124" s="23"/>
      <c r="D124" s="26"/>
      <c r="E124" s="26">
        <f>C124+D124</f>
        <v>0</v>
      </c>
      <c r="F124" s="26"/>
      <c r="G124" s="26"/>
      <c r="H124" s="26">
        <f t="shared" si="13"/>
        <v>0</v>
      </c>
    </row>
    <row r="125" spans="1:8" x14ac:dyDescent="0.25">
      <c r="A125" s="24" t="s">
        <v>54</v>
      </c>
      <c r="B125" s="25"/>
      <c r="C125" s="23"/>
      <c r="D125" s="26"/>
      <c r="E125" s="26">
        <f t="shared" ref="E125:E132" si="17">C125+D125</f>
        <v>0</v>
      </c>
      <c r="F125" s="26"/>
      <c r="G125" s="26"/>
      <c r="H125" s="26">
        <f t="shared" si="13"/>
        <v>0</v>
      </c>
    </row>
    <row r="126" spans="1:8" x14ac:dyDescent="0.25">
      <c r="A126" s="24" t="s">
        <v>55</v>
      </c>
      <c r="B126" s="25"/>
      <c r="C126" s="23"/>
      <c r="D126" s="26"/>
      <c r="E126" s="26">
        <f t="shared" si="17"/>
        <v>0</v>
      </c>
      <c r="F126" s="26"/>
      <c r="G126" s="26"/>
      <c r="H126" s="26">
        <f t="shared" si="13"/>
        <v>0</v>
      </c>
    </row>
    <row r="127" spans="1:8" x14ac:dyDescent="0.25">
      <c r="A127" s="24" t="s">
        <v>56</v>
      </c>
      <c r="B127" s="25"/>
      <c r="C127" s="23">
        <v>150000</v>
      </c>
      <c r="D127" s="26">
        <v>-150000</v>
      </c>
      <c r="E127" s="26">
        <f t="shared" si="17"/>
        <v>0</v>
      </c>
      <c r="F127" s="26">
        <v>0</v>
      </c>
      <c r="G127" s="26">
        <v>0</v>
      </c>
      <c r="H127" s="26">
        <f t="shared" si="13"/>
        <v>0</v>
      </c>
    </row>
    <row r="128" spans="1:8" x14ac:dyDescent="0.25">
      <c r="A128" s="24" t="s">
        <v>57</v>
      </c>
      <c r="B128" s="25"/>
      <c r="C128" s="23"/>
      <c r="D128" s="26"/>
      <c r="E128" s="26">
        <f t="shared" si="17"/>
        <v>0</v>
      </c>
      <c r="F128" s="26"/>
      <c r="G128" s="26"/>
      <c r="H128" s="26">
        <f t="shared" si="13"/>
        <v>0</v>
      </c>
    </row>
    <row r="129" spans="1:8" x14ac:dyDescent="0.25">
      <c r="A129" s="24" t="s">
        <v>58</v>
      </c>
      <c r="B129" s="25"/>
      <c r="C129" s="23"/>
      <c r="D129" s="26"/>
      <c r="E129" s="26">
        <f t="shared" si="17"/>
        <v>0</v>
      </c>
      <c r="F129" s="26"/>
      <c r="G129" s="26"/>
      <c r="H129" s="26">
        <f t="shared" si="13"/>
        <v>0</v>
      </c>
    </row>
    <row r="130" spans="1:8" x14ac:dyDescent="0.25">
      <c r="A130" s="24" t="s">
        <v>59</v>
      </c>
      <c r="B130" s="25"/>
      <c r="C130" s="23"/>
      <c r="D130" s="26"/>
      <c r="E130" s="26">
        <f t="shared" si="17"/>
        <v>0</v>
      </c>
      <c r="F130" s="26"/>
      <c r="G130" s="26"/>
      <c r="H130" s="26">
        <f t="shared" si="13"/>
        <v>0</v>
      </c>
    </row>
    <row r="131" spans="1:8" x14ac:dyDescent="0.25">
      <c r="A131" s="24" t="s">
        <v>60</v>
      </c>
      <c r="B131" s="25"/>
      <c r="C131" s="23"/>
      <c r="D131" s="26"/>
      <c r="E131" s="26">
        <f t="shared" si="17"/>
        <v>0</v>
      </c>
      <c r="F131" s="26"/>
      <c r="G131" s="26"/>
      <c r="H131" s="26">
        <f t="shared" si="13"/>
        <v>0</v>
      </c>
    </row>
    <row r="132" spans="1:8" x14ac:dyDescent="0.25">
      <c r="A132" s="24" t="s">
        <v>61</v>
      </c>
      <c r="B132" s="25"/>
      <c r="C132" s="23"/>
      <c r="D132" s="26"/>
      <c r="E132" s="26">
        <f t="shared" si="17"/>
        <v>0</v>
      </c>
      <c r="F132" s="26"/>
      <c r="G132" s="26"/>
      <c r="H132" s="26">
        <f t="shared" si="13"/>
        <v>0</v>
      </c>
    </row>
    <row r="133" spans="1:8" x14ac:dyDescent="0.25">
      <c r="A133" s="21" t="s">
        <v>62</v>
      </c>
      <c r="B133" s="22"/>
      <c r="C133" s="23">
        <f>SUM(C134:C136)</f>
        <v>21473516</v>
      </c>
      <c r="D133" s="23">
        <f>SUM(D134:D136)</f>
        <v>-413100</v>
      </c>
      <c r="E133" s="23">
        <f>SUM(E134:E136)</f>
        <v>21060416</v>
      </c>
      <c r="F133" s="23">
        <f>SUM(F134:F136)</f>
        <v>17766258.260000002</v>
      </c>
      <c r="G133" s="23">
        <f>SUM(G134:G136)</f>
        <v>17766258.260000002</v>
      </c>
      <c r="H133" s="26">
        <f t="shared" si="13"/>
        <v>3294157.7399999984</v>
      </c>
    </row>
    <row r="134" spans="1:8" x14ac:dyDescent="0.25">
      <c r="A134" s="24" t="s">
        <v>63</v>
      </c>
      <c r="B134" s="25"/>
      <c r="C134" s="23">
        <v>21473516</v>
      </c>
      <c r="D134" s="26">
        <v>-413100</v>
      </c>
      <c r="E134" s="26">
        <f>C134+D134</f>
        <v>21060416</v>
      </c>
      <c r="F134" s="26">
        <v>17766258.260000002</v>
      </c>
      <c r="G134" s="26">
        <v>17766258.260000002</v>
      </c>
      <c r="H134" s="26">
        <f t="shared" si="13"/>
        <v>3294157.7399999984</v>
      </c>
    </row>
    <row r="135" spans="1:8" x14ac:dyDescent="0.25">
      <c r="A135" s="24" t="s">
        <v>64</v>
      </c>
      <c r="B135" s="25"/>
      <c r="C135" s="23"/>
      <c r="D135" s="26"/>
      <c r="E135" s="26">
        <f>C135+D135</f>
        <v>0</v>
      </c>
      <c r="F135" s="26"/>
      <c r="G135" s="26"/>
      <c r="H135" s="26">
        <f t="shared" si="13"/>
        <v>0</v>
      </c>
    </row>
    <row r="136" spans="1:8" x14ac:dyDescent="0.25">
      <c r="A136" s="24" t="s">
        <v>65</v>
      </c>
      <c r="B136" s="25"/>
      <c r="C136" s="23"/>
      <c r="D136" s="26"/>
      <c r="E136" s="26">
        <f>C136+D136</f>
        <v>0</v>
      </c>
      <c r="F136" s="26"/>
      <c r="G136" s="26"/>
      <c r="H136" s="26">
        <f t="shared" si="13"/>
        <v>0</v>
      </c>
    </row>
    <row r="137" spans="1:8" x14ac:dyDescent="0.25">
      <c r="A137" s="21" t="s">
        <v>66</v>
      </c>
      <c r="B137" s="22"/>
      <c r="C137" s="23">
        <f>SUM(C138:C145)</f>
        <v>0</v>
      </c>
      <c r="D137" s="23">
        <f>SUM(D138:D145)</f>
        <v>0</v>
      </c>
      <c r="E137" s="23">
        <f>E138+E139+E140+E141+E142+E144+E145</f>
        <v>0</v>
      </c>
      <c r="F137" s="23">
        <f>SUM(F138:F145)</f>
        <v>0</v>
      </c>
      <c r="G137" s="23">
        <f>SUM(G138:G145)</f>
        <v>0</v>
      </c>
      <c r="H137" s="26">
        <f t="shared" si="13"/>
        <v>0</v>
      </c>
    </row>
    <row r="138" spans="1:8" x14ac:dyDescent="0.25">
      <c r="A138" s="24" t="s">
        <v>67</v>
      </c>
      <c r="B138" s="25"/>
      <c r="C138" s="23"/>
      <c r="D138" s="26"/>
      <c r="E138" s="26">
        <f>C138+D138</f>
        <v>0</v>
      </c>
      <c r="F138" s="26"/>
      <c r="G138" s="26"/>
      <c r="H138" s="26">
        <f t="shared" si="13"/>
        <v>0</v>
      </c>
    </row>
    <row r="139" spans="1:8" x14ac:dyDescent="0.25">
      <c r="A139" s="24" t="s">
        <v>68</v>
      </c>
      <c r="B139" s="25"/>
      <c r="C139" s="23"/>
      <c r="D139" s="26"/>
      <c r="E139" s="26">
        <f t="shared" ref="E139:E145" si="18">C139+D139</f>
        <v>0</v>
      </c>
      <c r="F139" s="26"/>
      <c r="G139" s="26"/>
      <c r="H139" s="26">
        <f t="shared" si="13"/>
        <v>0</v>
      </c>
    </row>
    <row r="140" spans="1:8" x14ac:dyDescent="0.25">
      <c r="A140" s="24" t="s">
        <v>69</v>
      </c>
      <c r="B140" s="25"/>
      <c r="C140" s="23"/>
      <c r="D140" s="26"/>
      <c r="E140" s="26">
        <f t="shared" si="18"/>
        <v>0</v>
      </c>
      <c r="F140" s="26"/>
      <c r="G140" s="26"/>
      <c r="H140" s="26">
        <f t="shared" si="13"/>
        <v>0</v>
      </c>
    </row>
    <row r="141" spans="1:8" x14ac:dyDescent="0.25">
      <c r="A141" s="24" t="s">
        <v>70</v>
      </c>
      <c r="B141" s="25"/>
      <c r="C141" s="23"/>
      <c r="D141" s="26"/>
      <c r="E141" s="26">
        <f t="shared" si="18"/>
        <v>0</v>
      </c>
      <c r="F141" s="26"/>
      <c r="G141" s="26"/>
      <c r="H141" s="26">
        <f t="shared" si="13"/>
        <v>0</v>
      </c>
    </row>
    <row r="142" spans="1:8" x14ac:dyDescent="0.25">
      <c r="A142" s="24" t="s">
        <v>71</v>
      </c>
      <c r="B142" s="25"/>
      <c r="C142" s="23"/>
      <c r="D142" s="26"/>
      <c r="E142" s="26">
        <f t="shared" si="18"/>
        <v>0</v>
      </c>
      <c r="F142" s="26"/>
      <c r="G142" s="26"/>
      <c r="H142" s="26">
        <f t="shared" si="13"/>
        <v>0</v>
      </c>
    </row>
    <row r="143" spans="1:8" x14ac:dyDescent="0.25">
      <c r="A143" s="24" t="s">
        <v>72</v>
      </c>
      <c r="B143" s="25"/>
      <c r="C143" s="23"/>
      <c r="D143" s="26"/>
      <c r="E143" s="26">
        <f t="shared" si="18"/>
        <v>0</v>
      </c>
      <c r="F143" s="26"/>
      <c r="G143" s="26"/>
      <c r="H143" s="26">
        <f t="shared" si="13"/>
        <v>0</v>
      </c>
    </row>
    <row r="144" spans="1:8" x14ac:dyDescent="0.25">
      <c r="A144" s="24" t="s">
        <v>73</v>
      </c>
      <c r="B144" s="25"/>
      <c r="C144" s="23"/>
      <c r="D144" s="26"/>
      <c r="E144" s="26">
        <f t="shared" si="18"/>
        <v>0</v>
      </c>
      <c r="F144" s="26"/>
      <c r="G144" s="26"/>
      <c r="H144" s="26">
        <f t="shared" si="13"/>
        <v>0</v>
      </c>
    </row>
    <row r="145" spans="1:8" x14ac:dyDescent="0.25">
      <c r="A145" s="24" t="s">
        <v>74</v>
      </c>
      <c r="B145" s="25"/>
      <c r="C145" s="23"/>
      <c r="D145" s="26"/>
      <c r="E145" s="26">
        <f t="shared" si="18"/>
        <v>0</v>
      </c>
      <c r="F145" s="26"/>
      <c r="G145" s="26"/>
      <c r="H145" s="26">
        <f t="shared" si="13"/>
        <v>0</v>
      </c>
    </row>
    <row r="146" spans="1:8" x14ac:dyDescent="0.25">
      <c r="A146" s="21" t="s">
        <v>75</v>
      </c>
      <c r="B146" s="22"/>
      <c r="C146" s="23">
        <f>SUM(C147:C149)</f>
        <v>0</v>
      </c>
      <c r="D146" s="23">
        <f>SUM(D147:D149)</f>
        <v>0</v>
      </c>
      <c r="E146" s="23">
        <f>SUM(E147:E149)</f>
        <v>0</v>
      </c>
      <c r="F146" s="23">
        <f>SUM(F147:F149)</f>
        <v>0</v>
      </c>
      <c r="G146" s="23">
        <f>SUM(G147:G149)</f>
        <v>0</v>
      </c>
      <c r="H146" s="26">
        <f t="shared" si="13"/>
        <v>0</v>
      </c>
    </row>
    <row r="147" spans="1:8" x14ac:dyDescent="0.25">
      <c r="A147" s="24" t="s">
        <v>76</v>
      </c>
      <c r="B147" s="25"/>
      <c r="C147" s="23"/>
      <c r="D147" s="26"/>
      <c r="E147" s="26">
        <f>C147+D147</f>
        <v>0</v>
      </c>
      <c r="F147" s="26"/>
      <c r="G147" s="26"/>
      <c r="H147" s="26">
        <f t="shared" si="13"/>
        <v>0</v>
      </c>
    </row>
    <row r="148" spans="1:8" x14ac:dyDescent="0.25">
      <c r="A148" s="24" t="s">
        <v>77</v>
      </c>
      <c r="B148" s="25"/>
      <c r="C148" s="23"/>
      <c r="D148" s="26"/>
      <c r="E148" s="26">
        <f>C148+D148</f>
        <v>0</v>
      </c>
      <c r="F148" s="26"/>
      <c r="G148" s="26"/>
      <c r="H148" s="26">
        <f t="shared" si="13"/>
        <v>0</v>
      </c>
    </row>
    <row r="149" spans="1:8" x14ac:dyDescent="0.25">
      <c r="A149" s="24" t="s">
        <v>78</v>
      </c>
      <c r="B149" s="25"/>
      <c r="C149" s="23"/>
      <c r="D149" s="26"/>
      <c r="E149" s="26">
        <f>C149+D149</f>
        <v>0</v>
      </c>
      <c r="F149" s="26"/>
      <c r="G149" s="26"/>
      <c r="H149" s="26">
        <f t="shared" ref="H149:H157" si="19">E149-F149</f>
        <v>0</v>
      </c>
    </row>
    <row r="150" spans="1:8" x14ac:dyDescent="0.25">
      <c r="A150" s="21" t="s">
        <v>79</v>
      </c>
      <c r="B150" s="22"/>
      <c r="C150" s="23">
        <f>SUM(C151:C157)</f>
        <v>0</v>
      </c>
      <c r="D150" s="23">
        <f>SUM(D151:D157)</f>
        <v>0</v>
      </c>
      <c r="E150" s="23">
        <f>SUM(E151:E157)</f>
        <v>0</v>
      </c>
      <c r="F150" s="23">
        <f>SUM(F151:F157)</f>
        <v>0</v>
      </c>
      <c r="G150" s="23">
        <f>SUM(G151:G157)</f>
        <v>0</v>
      </c>
      <c r="H150" s="26">
        <f t="shared" si="19"/>
        <v>0</v>
      </c>
    </row>
    <row r="151" spans="1:8" x14ac:dyDescent="0.25">
      <c r="A151" s="24" t="s">
        <v>80</v>
      </c>
      <c r="B151" s="25"/>
      <c r="C151" s="23"/>
      <c r="D151" s="26"/>
      <c r="E151" s="26">
        <f>C151+D151</f>
        <v>0</v>
      </c>
      <c r="F151" s="26"/>
      <c r="G151" s="26"/>
      <c r="H151" s="26">
        <f t="shared" si="19"/>
        <v>0</v>
      </c>
    </row>
    <row r="152" spans="1:8" x14ac:dyDescent="0.25">
      <c r="A152" s="24" t="s">
        <v>81</v>
      </c>
      <c r="B152" s="25"/>
      <c r="C152" s="23"/>
      <c r="D152" s="26"/>
      <c r="E152" s="26">
        <f t="shared" ref="E152:E157" si="20">C152+D152</f>
        <v>0</v>
      </c>
      <c r="F152" s="26"/>
      <c r="G152" s="26"/>
      <c r="H152" s="26">
        <f t="shared" si="19"/>
        <v>0</v>
      </c>
    </row>
    <row r="153" spans="1:8" x14ac:dyDescent="0.25">
      <c r="A153" s="24" t="s">
        <v>82</v>
      </c>
      <c r="B153" s="25"/>
      <c r="C153" s="23"/>
      <c r="D153" s="26"/>
      <c r="E153" s="26">
        <f t="shared" si="20"/>
        <v>0</v>
      </c>
      <c r="F153" s="26"/>
      <c r="G153" s="26"/>
      <c r="H153" s="26">
        <f t="shared" si="19"/>
        <v>0</v>
      </c>
    </row>
    <row r="154" spans="1:8" x14ac:dyDescent="0.25">
      <c r="A154" s="24" t="s">
        <v>83</v>
      </c>
      <c r="B154" s="25"/>
      <c r="C154" s="23"/>
      <c r="D154" s="26"/>
      <c r="E154" s="26">
        <f t="shared" si="20"/>
        <v>0</v>
      </c>
      <c r="F154" s="26"/>
      <c r="G154" s="26"/>
      <c r="H154" s="26">
        <f t="shared" si="19"/>
        <v>0</v>
      </c>
    </row>
    <row r="155" spans="1:8" x14ac:dyDescent="0.25">
      <c r="A155" s="24" t="s">
        <v>84</v>
      </c>
      <c r="B155" s="25"/>
      <c r="C155" s="23"/>
      <c r="D155" s="26"/>
      <c r="E155" s="26">
        <f t="shared" si="20"/>
        <v>0</v>
      </c>
      <c r="F155" s="26"/>
      <c r="G155" s="26"/>
      <c r="H155" s="26">
        <f t="shared" si="19"/>
        <v>0</v>
      </c>
    </row>
    <row r="156" spans="1:8" x14ac:dyDescent="0.25">
      <c r="A156" s="24" t="s">
        <v>85</v>
      </c>
      <c r="B156" s="25"/>
      <c r="C156" s="23"/>
      <c r="D156" s="26"/>
      <c r="E156" s="26">
        <f t="shared" si="20"/>
        <v>0</v>
      </c>
      <c r="F156" s="26"/>
      <c r="G156" s="26"/>
      <c r="H156" s="26">
        <f t="shared" si="19"/>
        <v>0</v>
      </c>
    </row>
    <row r="157" spans="1:8" x14ac:dyDescent="0.25">
      <c r="A157" s="24" t="s">
        <v>86</v>
      </c>
      <c r="B157" s="25"/>
      <c r="C157" s="23"/>
      <c r="D157" s="26"/>
      <c r="E157" s="26">
        <f t="shared" si="20"/>
        <v>0</v>
      </c>
      <c r="F157" s="26"/>
      <c r="G157" s="26"/>
      <c r="H157" s="26">
        <f t="shared" si="19"/>
        <v>0</v>
      </c>
    </row>
    <row r="158" spans="1:8" x14ac:dyDescent="0.25">
      <c r="A158" s="21"/>
      <c r="B158" s="22"/>
      <c r="C158" s="23"/>
      <c r="D158" s="26"/>
      <c r="E158" s="26"/>
      <c r="F158" s="26"/>
      <c r="G158" s="26"/>
      <c r="H158" s="26"/>
    </row>
    <row r="159" spans="1:8" x14ac:dyDescent="0.25">
      <c r="A159" s="36" t="s">
        <v>88</v>
      </c>
      <c r="B159" s="37"/>
      <c r="C159" s="20">
        <f t="shared" ref="C159:H159" si="21">C9+C84</f>
        <v>93144658.200000003</v>
      </c>
      <c r="D159" s="20">
        <f t="shared" si="21"/>
        <v>7350195.870000001</v>
      </c>
      <c r="E159" s="20">
        <f t="shared" si="21"/>
        <v>100494854.07000001</v>
      </c>
      <c r="F159" s="20">
        <f t="shared" si="21"/>
        <v>75605569.219999999</v>
      </c>
      <c r="G159" s="20">
        <f t="shared" si="21"/>
        <v>75605569.219999999</v>
      </c>
      <c r="H159" s="20">
        <f t="shared" si="21"/>
        <v>24889284.850000001</v>
      </c>
    </row>
    <row r="160" spans="1:8" ht="15.75" thickBot="1" x14ac:dyDescent="0.3">
      <c r="A160" s="38"/>
      <c r="B160" s="39"/>
      <c r="C160" s="40"/>
      <c r="D160" s="41"/>
      <c r="E160" s="41"/>
      <c r="F160" s="41"/>
      <c r="G160" s="41"/>
      <c r="H160" s="41"/>
    </row>
    <row r="161" spans="1:8" x14ac:dyDescent="0.25">
      <c r="A161" s="42"/>
      <c r="B161" s="42"/>
      <c r="C161" s="42"/>
      <c r="D161" s="42"/>
      <c r="E161" s="42"/>
      <c r="F161" s="42"/>
      <c r="G161" s="42"/>
      <c r="H161" s="42"/>
    </row>
    <row r="162" spans="1:8" x14ac:dyDescent="0.25">
      <c r="A162" s="42"/>
      <c r="B162" s="42"/>
      <c r="C162" s="42"/>
      <c r="D162" s="42"/>
      <c r="E162" s="42"/>
      <c r="F162" s="42"/>
      <c r="G162" s="42"/>
      <c r="H162" s="42"/>
    </row>
    <row r="163" spans="1:8" ht="15.75" x14ac:dyDescent="0.25">
      <c r="A163" s="42"/>
      <c r="B163" s="43" t="s">
        <v>89</v>
      </c>
      <c r="C163" s="43"/>
      <c r="D163" s="43" t="s">
        <v>90</v>
      </c>
      <c r="E163" s="43"/>
      <c r="F163" s="43"/>
      <c r="G163" s="44" t="s">
        <v>91</v>
      </c>
      <c r="H163" s="44"/>
    </row>
    <row r="164" spans="1:8" ht="15.75" x14ac:dyDescent="0.25">
      <c r="A164" s="42"/>
      <c r="B164" s="43" t="s">
        <v>92</v>
      </c>
      <c r="C164" s="45"/>
      <c r="D164" s="45" t="s">
        <v>93</v>
      </c>
      <c r="E164" s="45"/>
      <c r="F164" s="45"/>
      <c r="G164" s="45" t="s">
        <v>94</v>
      </c>
      <c r="H164" s="46"/>
    </row>
    <row r="165" spans="1:8" ht="15.75" x14ac:dyDescent="0.25">
      <c r="A165" s="42"/>
      <c r="B165" s="43" t="s">
        <v>95</v>
      </c>
      <c r="C165" s="47"/>
      <c r="D165" s="47" t="s">
        <v>96</v>
      </c>
      <c r="E165" s="45"/>
      <c r="F165" s="45"/>
      <c r="G165" s="45" t="s">
        <v>97</v>
      </c>
      <c r="H165" s="46"/>
    </row>
  </sheetData>
  <mergeCells count="13">
    <mergeCell ref="A38:B38"/>
    <mergeCell ref="A48:B48"/>
    <mergeCell ref="A62:B62"/>
    <mergeCell ref="A113:B113"/>
    <mergeCell ref="G163:H163"/>
    <mergeCell ref="A1:H1"/>
    <mergeCell ref="A2:H2"/>
    <mergeCell ref="A3:H3"/>
    <mergeCell ref="A4:H4"/>
    <mergeCell ref="A5:H5"/>
    <mergeCell ref="A6:B8"/>
    <mergeCell ref="C6:G7"/>
    <mergeCell ref="H6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selection sqref="A1:H1"/>
    </sheetView>
  </sheetViews>
  <sheetFormatPr baseColWidth="10" defaultRowHeight="15" x14ac:dyDescent="0.25"/>
  <cols>
    <col min="2" max="2" width="34.28515625" bestFit="1" customWidth="1"/>
    <col min="5" max="5" width="12.5703125" customWidth="1"/>
    <col min="8" max="8" width="21.28515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25">
      <c r="A4" s="4" t="s">
        <v>98</v>
      </c>
      <c r="B4" s="5"/>
      <c r="C4" s="5"/>
      <c r="D4" s="5"/>
      <c r="E4" s="5"/>
      <c r="F4" s="5"/>
      <c r="G4" s="5"/>
      <c r="H4" s="6"/>
    </row>
    <row r="5" spans="1:8" ht="15.75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x14ac:dyDescent="0.25">
      <c r="A6" s="1" t="s">
        <v>5</v>
      </c>
      <c r="B6" s="10"/>
      <c r="C6" s="1" t="s">
        <v>6</v>
      </c>
      <c r="D6" s="2"/>
      <c r="E6" s="2"/>
      <c r="F6" s="2"/>
      <c r="G6" s="10"/>
      <c r="H6" s="11" t="s">
        <v>7</v>
      </c>
    </row>
    <row r="7" spans="1:8" ht="15.75" thickBot="1" x14ac:dyDescent="0.3">
      <c r="A7" s="4"/>
      <c r="B7" s="12"/>
      <c r="C7" s="7"/>
      <c r="D7" s="8"/>
      <c r="E7" s="8"/>
      <c r="F7" s="8"/>
      <c r="G7" s="13"/>
      <c r="H7" s="14"/>
    </row>
    <row r="8" spans="1:8" ht="39" thickBot="1" x14ac:dyDescent="0.3">
      <c r="A8" s="7"/>
      <c r="B8" s="13"/>
      <c r="C8" s="15" t="s">
        <v>8</v>
      </c>
      <c r="D8" s="16" t="s">
        <v>9</v>
      </c>
      <c r="E8" s="15" t="s">
        <v>10</v>
      </c>
      <c r="F8" s="15" t="s">
        <v>11</v>
      </c>
      <c r="G8" s="15" t="s">
        <v>12</v>
      </c>
      <c r="H8" s="17"/>
    </row>
    <row r="9" spans="1:8" x14ac:dyDescent="0.25">
      <c r="A9" s="18" t="s">
        <v>13</v>
      </c>
      <c r="B9" s="19"/>
      <c r="C9" s="20">
        <f t="shared" ref="C9:H9" si="0">C10+C18+C28+C38+C48+C58+C71+C75+C62</f>
        <v>52621477.200000003</v>
      </c>
      <c r="D9" s="20">
        <f t="shared" si="0"/>
        <v>7144205.870000001</v>
      </c>
      <c r="E9" s="20">
        <f t="shared" si="0"/>
        <v>59765683.070000008</v>
      </c>
      <c r="F9" s="20">
        <f t="shared" si="0"/>
        <v>46585568.289999999</v>
      </c>
      <c r="G9" s="20">
        <f t="shared" si="0"/>
        <v>46585568.289999999</v>
      </c>
      <c r="H9" s="20">
        <f t="shared" si="0"/>
        <v>13180114.780000003</v>
      </c>
    </row>
    <row r="10" spans="1:8" x14ac:dyDescent="0.25">
      <c r="A10" s="21" t="s">
        <v>14</v>
      </c>
      <c r="B10" s="22"/>
      <c r="C10" s="23">
        <f t="shared" ref="C10:H10" si="1">SUM(C11:C17)</f>
        <v>24830501.809999999</v>
      </c>
      <c r="D10" s="23">
        <f t="shared" si="1"/>
        <v>2594184.5299999998</v>
      </c>
      <c r="E10" s="23">
        <f t="shared" si="1"/>
        <v>27424686.340000004</v>
      </c>
      <c r="F10" s="23">
        <f t="shared" si="1"/>
        <v>22166005.18</v>
      </c>
      <c r="G10" s="23">
        <f t="shared" si="1"/>
        <v>22166005.18</v>
      </c>
      <c r="H10" s="23">
        <f t="shared" si="1"/>
        <v>5258681.1600000011</v>
      </c>
    </row>
    <row r="11" spans="1:8" x14ac:dyDescent="0.25">
      <c r="A11" s="24" t="s">
        <v>15</v>
      </c>
      <c r="B11" s="25"/>
      <c r="C11" s="23">
        <v>20183000</v>
      </c>
      <c r="D11" s="26">
        <v>-96608.24</v>
      </c>
      <c r="E11" s="26">
        <f>C11+D11</f>
        <v>20086391.760000002</v>
      </c>
      <c r="F11" s="26">
        <v>18640207.350000001</v>
      </c>
      <c r="G11" s="26">
        <v>18640207.350000001</v>
      </c>
      <c r="H11" s="26">
        <f>E11-F11</f>
        <v>1446184.4100000001</v>
      </c>
    </row>
    <row r="12" spans="1:8" x14ac:dyDescent="0.25">
      <c r="A12" s="24" t="s">
        <v>16</v>
      </c>
      <c r="B12" s="25"/>
      <c r="C12" s="23">
        <v>556100</v>
      </c>
      <c r="D12" s="26">
        <v>676433</v>
      </c>
      <c r="E12" s="26">
        <f t="shared" ref="E12:E17" si="2">C12+D12</f>
        <v>1232533</v>
      </c>
      <c r="F12" s="26">
        <v>1088532.04</v>
      </c>
      <c r="G12" s="26">
        <v>1088532.04</v>
      </c>
      <c r="H12" s="26">
        <f t="shared" ref="H12:H17" si="3">E12-F12</f>
        <v>144000.95999999996</v>
      </c>
    </row>
    <row r="13" spans="1:8" x14ac:dyDescent="0.25">
      <c r="A13" s="24" t="s">
        <v>17</v>
      </c>
      <c r="B13" s="25"/>
      <c r="C13" s="23">
        <v>3136401.81</v>
      </c>
      <c r="D13" s="26">
        <v>1398571.17</v>
      </c>
      <c r="E13" s="26">
        <f t="shared" si="2"/>
        <v>4534972.9800000004</v>
      </c>
      <c r="F13" s="26">
        <v>1003115.15</v>
      </c>
      <c r="G13" s="26">
        <v>1003115.15</v>
      </c>
      <c r="H13" s="26">
        <f t="shared" si="3"/>
        <v>3531857.8300000005</v>
      </c>
    </row>
    <row r="14" spans="1:8" x14ac:dyDescent="0.25">
      <c r="A14" s="24" t="s">
        <v>18</v>
      </c>
      <c r="B14" s="25"/>
      <c r="C14" s="23"/>
      <c r="D14" s="26"/>
      <c r="E14" s="26">
        <f t="shared" si="2"/>
        <v>0</v>
      </c>
      <c r="F14" s="26"/>
      <c r="G14" s="26"/>
      <c r="H14" s="26">
        <f t="shared" si="3"/>
        <v>0</v>
      </c>
    </row>
    <row r="15" spans="1:8" x14ac:dyDescent="0.25">
      <c r="A15" s="24" t="s">
        <v>19</v>
      </c>
      <c r="B15" s="25"/>
      <c r="C15" s="23">
        <v>930000</v>
      </c>
      <c r="D15" s="26">
        <v>640788.6</v>
      </c>
      <c r="E15" s="26">
        <f t="shared" si="2"/>
        <v>1570788.6</v>
      </c>
      <c r="F15" s="26">
        <v>1434150.64</v>
      </c>
      <c r="G15" s="26">
        <v>1434150.64</v>
      </c>
      <c r="H15" s="26">
        <f t="shared" si="3"/>
        <v>136637.9600000002</v>
      </c>
    </row>
    <row r="16" spans="1:8" x14ac:dyDescent="0.25">
      <c r="A16" s="24" t="s">
        <v>20</v>
      </c>
      <c r="B16" s="25"/>
      <c r="C16" s="23"/>
      <c r="D16" s="26"/>
      <c r="E16" s="26">
        <f t="shared" si="2"/>
        <v>0</v>
      </c>
      <c r="F16" s="26"/>
      <c r="G16" s="26"/>
      <c r="H16" s="26">
        <f t="shared" si="3"/>
        <v>0</v>
      </c>
    </row>
    <row r="17" spans="1:8" x14ac:dyDescent="0.25">
      <c r="A17" s="24" t="s">
        <v>21</v>
      </c>
      <c r="B17" s="25"/>
      <c r="C17" s="23">
        <v>25000</v>
      </c>
      <c r="D17" s="26">
        <v>-25000</v>
      </c>
      <c r="E17" s="26">
        <f t="shared" si="2"/>
        <v>0</v>
      </c>
      <c r="F17" s="26">
        <v>0</v>
      </c>
      <c r="G17" s="26">
        <v>0</v>
      </c>
      <c r="H17" s="26">
        <f t="shared" si="3"/>
        <v>0</v>
      </c>
    </row>
    <row r="18" spans="1:8" x14ac:dyDescent="0.25">
      <c r="A18" s="21" t="s">
        <v>22</v>
      </c>
      <c r="B18" s="22"/>
      <c r="C18" s="23">
        <f t="shared" ref="C18:H18" si="4">SUM(C19:C27)</f>
        <v>5571828.29</v>
      </c>
      <c r="D18" s="23">
        <f t="shared" si="4"/>
        <v>1127942.55</v>
      </c>
      <c r="E18" s="23">
        <f t="shared" si="4"/>
        <v>6699770.8399999999</v>
      </c>
      <c r="F18" s="23">
        <f t="shared" si="4"/>
        <v>4193051.01</v>
      </c>
      <c r="G18" s="23">
        <f t="shared" si="4"/>
        <v>4193051.01</v>
      </c>
      <c r="H18" s="23">
        <f t="shared" si="4"/>
        <v>2506719.8299999996</v>
      </c>
    </row>
    <row r="19" spans="1:8" x14ac:dyDescent="0.25">
      <c r="A19" s="24" t="s">
        <v>23</v>
      </c>
      <c r="B19" s="25"/>
      <c r="C19" s="23">
        <v>1751612.89</v>
      </c>
      <c r="D19" s="26">
        <v>572681.68000000005</v>
      </c>
      <c r="E19" s="23">
        <f t="shared" ref="E19:E27" si="5">C19+D19</f>
        <v>2324294.5699999998</v>
      </c>
      <c r="F19" s="26">
        <v>1590692.95</v>
      </c>
      <c r="G19" s="26">
        <v>1590692.95</v>
      </c>
      <c r="H19" s="26">
        <f>E19-F19</f>
        <v>733601.61999999988</v>
      </c>
    </row>
    <row r="20" spans="1:8" x14ac:dyDescent="0.25">
      <c r="A20" s="24" t="s">
        <v>24</v>
      </c>
      <c r="B20" s="25"/>
      <c r="C20" s="23">
        <v>975000</v>
      </c>
      <c r="D20" s="26">
        <v>-400000</v>
      </c>
      <c r="E20" s="23">
        <f t="shared" si="5"/>
        <v>575000</v>
      </c>
      <c r="F20" s="26">
        <v>310003.34999999998</v>
      </c>
      <c r="G20" s="26">
        <v>310003.34999999998</v>
      </c>
      <c r="H20" s="26">
        <f t="shared" ref="H20:H82" si="6">E20-F20</f>
        <v>264996.65000000002</v>
      </c>
    </row>
    <row r="21" spans="1:8" x14ac:dyDescent="0.25">
      <c r="A21" s="24" t="s">
        <v>25</v>
      </c>
      <c r="B21" s="25"/>
      <c r="C21" s="23"/>
      <c r="D21" s="26"/>
      <c r="E21" s="23">
        <f t="shared" si="5"/>
        <v>0</v>
      </c>
      <c r="F21" s="26"/>
      <c r="G21" s="26"/>
      <c r="H21" s="26">
        <f t="shared" si="6"/>
        <v>0</v>
      </c>
    </row>
    <row r="22" spans="1:8" x14ac:dyDescent="0.25">
      <c r="A22" s="24" t="s">
        <v>26</v>
      </c>
      <c r="B22" s="25"/>
      <c r="C22" s="23">
        <v>250000</v>
      </c>
      <c r="D22" s="26">
        <v>432500</v>
      </c>
      <c r="E22" s="23">
        <f t="shared" si="5"/>
        <v>682500</v>
      </c>
      <c r="F22" s="26">
        <v>173191.69</v>
      </c>
      <c r="G22" s="26">
        <v>173191.69</v>
      </c>
      <c r="H22" s="26">
        <f t="shared" si="6"/>
        <v>509308.31</v>
      </c>
    </row>
    <row r="23" spans="1:8" x14ac:dyDescent="0.25">
      <c r="A23" s="24" t="s">
        <v>27</v>
      </c>
      <c r="B23" s="25"/>
      <c r="C23" s="23">
        <v>40000</v>
      </c>
      <c r="D23" s="26">
        <v>502469.46</v>
      </c>
      <c r="E23" s="23">
        <f t="shared" si="5"/>
        <v>542469.46</v>
      </c>
      <c r="F23" s="26">
        <v>348989.82</v>
      </c>
      <c r="G23" s="26">
        <v>348989.82</v>
      </c>
      <c r="H23" s="26">
        <f t="shared" si="6"/>
        <v>193479.63999999996</v>
      </c>
    </row>
    <row r="24" spans="1:8" x14ac:dyDescent="0.25">
      <c r="A24" s="24" t="s">
        <v>28</v>
      </c>
      <c r="B24" s="25"/>
      <c r="C24" s="23">
        <v>2341507</v>
      </c>
      <c r="D24" s="26">
        <v>30291.41</v>
      </c>
      <c r="E24" s="23">
        <f t="shared" si="5"/>
        <v>2371798.41</v>
      </c>
      <c r="F24" s="26">
        <v>1687626.71</v>
      </c>
      <c r="G24" s="26">
        <v>1687626.71</v>
      </c>
      <c r="H24" s="26">
        <f t="shared" si="6"/>
        <v>684171.70000000019</v>
      </c>
    </row>
    <row r="25" spans="1:8" x14ac:dyDescent="0.25">
      <c r="A25" s="24" t="s">
        <v>29</v>
      </c>
      <c r="B25" s="25"/>
      <c r="C25" s="23">
        <v>193708.4</v>
      </c>
      <c r="D25" s="26">
        <v>-70000</v>
      </c>
      <c r="E25" s="23">
        <f t="shared" si="5"/>
        <v>123708.4</v>
      </c>
      <c r="F25" s="26">
        <v>19720</v>
      </c>
      <c r="G25" s="26">
        <v>19720</v>
      </c>
      <c r="H25" s="26">
        <f t="shared" si="6"/>
        <v>103988.4</v>
      </c>
    </row>
    <row r="26" spans="1:8" x14ac:dyDescent="0.25">
      <c r="A26" s="24" t="s">
        <v>30</v>
      </c>
      <c r="B26" s="25"/>
      <c r="C26" s="23"/>
      <c r="D26" s="26"/>
      <c r="E26" s="23">
        <f t="shared" si="5"/>
        <v>0</v>
      </c>
      <c r="F26" s="26"/>
      <c r="G26" s="26"/>
      <c r="H26" s="26">
        <f t="shared" si="6"/>
        <v>0</v>
      </c>
    </row>
    <row r="27" spans="1:8" x14ac:dyDescent="0.25">
      <c r="A27" s="24" t="s">
        <v>31</v>
      </c>
      <c r="B27" s="25"/>
      <c r="C27" s="23">
        <v>20000</v>
      </c>
      <c r="D27" s="26">
        <v>60000</v>
      </c>
      <c r="E27" s="23">
        <f t="shared" si="5"/>
        <v>80000</v>
      </c>
      <c r="F27" s="26">
        <v>62826.49</v>
      </c>
      <c r="G27" s="26">
        <v>62826.49</v>
      </c>
      <c r="H27" s="26">
        <f t="shared" si="6"/>
        <v>17173.510000000002</v>
      </c>
    </row>
    <row r="28" spans="1:8" x14ac:dyDescent="0.25">
      <c r="A28" s="21" t="s">
        <v>32</v>
      </c>
      <c r="B28" s="22"/>
      <c r="C28" s="23">
        <f t="shared" ref="C28:H28" si="7">SUM(C29:C37)</f>
        <v>16974204.66</v>
      </c>
      <c r="D28" s="23">
        <f t="shared" si="7"/>
        <v>1629487.12</v>
      </c>
      <c r="E28" s="23">
        <f t="shared" si="7"/>
        <v>18603691.780000001</v>
      </c>
      <c r="F28" s="23">
        <f t="shared" si="7"/>
        <v>13564439.939999999</v>
      </c>
      <c r="G28" s="23">
        <f t="shared" si="7"/>
        <v>13564439.939999999</v>
      </c>
      <c r="H28" s="23">
        <f t="shared" si="7"/>
        <v>5039251.8400000008</v>
      </c>
    </row>
    <row r="29" spans="1:8" x14ac:dyDescent="0.25">
      <c r="A29" s="24" t="s">
        <v>33</v>
      </c>
      <c r="B29" s="25"/>
      <c r="C29" s="23">
        <v>235000</v>
      </c>
      <c r="D29" s="26">
        <v>20000</v>
      </c>
      <c r="E29" s="23">
        <f t="shared" ref="E29:E37" si="8">C29+D29</f>
        <v>255000</v>
      </c>
      <c r="F29" s="26">
        <v>170079.3</v>
      </c>
      <c r="G29" s="26">
        <v>170079.3</v>
      </c>
      <c r="H29" s="26">
        <f t="shared" si="6"/>
        <v>84920.700000000012</v>
      </c>
    </row>
    <row r="30" spans="1:8" x14ac:dyDescent="0.25">
      <c r="A30" s="24" t="s">
        <v>34</v>
      </c>
      <c r="B30" s="25"/>
      <c r="C30" s="23">
        <v>639875.68999999994</v>
      </c>
      <c r="D30" s="26">
        <v>920124.31</v>
      </c>
      <c r="E30" s="23">
        <f t="shared" si="8"/>
        <v>1560000</v>
      </c>
      <c r="F30" s="26">
        <v>1182701.5900000001</v>
      </c>
      <c r="G30" s="26">
        <v>1182701.5900000001</v>
      </c>
      <c r="H30" s="26">
        <f t="shared" si="6"/>
        <v>377298.40999999992</v>
      </c>
    </row>
    <row r="31" spans="1:8" x14ac:dyDescent="0.25">
      <c r="A31" s="24" t="s">
        <v>35</v>
      </c>
      <c r="B31" s="25"/>
      <c r="C31" s="23">
        <v>558622.31000000006</v>
      </c>
      <c r="D31" s="26">
        <v>2711.56</v>
      </c>
      <c r="E31" s="23">
        <f t="shared" si="8"/>
        <v>561333.87000000011</v>
      </c>
      <c r="F31" s="26">
        <v>438544.24</v>
      </c>
      <c r="G31" s="26">
        <v>438544.24</v>
      </c>
      <c r="H31" s="26">
        <f t="shared" si="6"/>
        <v>122789.63000000012</v>
      </c>
    </row>
    <row r="32" spans="1:8" x14ac:dyDescent="0.25">
      <c r="A32" s="24" t="s">
        <v>36</v>
      </c>
      <c r="B32" s="25"/>
      <c r="C32" s="23">
        <v>1923827.16</v>
      </c>
      <c r="D32" s="26">
        <v>514852</v>
      </c>
      <c r="E32" s="23">
        <f t="shared" si="8"/>
        <v>2438679.16</v>
      </c>
      <c r="F32" s="26">
        <v>1803202.25</v>
      </c>
      <c r="G32" s="26">
        <v>1803202.25</v>
      </c>
      <c r="H32" s="26">
        <f t="shared" si="6"/>
        <v>635476.91000000015</v>
      </c>
    </row>
    <row r="33" spans="1:8" x14ac:dyDescent="0.25">
      <c r="A33" s="24" t="s">
        <v>37</v>
      </c>
      <c r="B33" s="25"/>
      <c r="C33" s="23">
        <v>2635731.75</v>
      </c>
      <c r="D33" s="26">
        <v>2315601.5699999998</v>
      </c>
      <c r="E33" s="23">
        <f t="shared" si="8"/>
        <v>4951333.32</v>
      </c>
      <c r="F33" s="26">
        <v>2949606.92</v>
      </c>
      <c r="G33" s="26">
        <v>2949606.92</v>
      </c>
      <c r="H33" s="26">
        <f t="shared" si="6"/>
        <v>2001726.4000000004</v>
      </c>
    </row>
    <row r="34" spans="1:8" x14ac:dyDescent="0.25">
      <c r="A34" s="24" t="s">
        <v>38</v>
      </c>
      <c r="B34" s="25"/>
      <c r="C34" s="23">
        <v>375000</v>
      </c>
      <c r="D34" s="26">
        <v>31000</v>
      </c>
      <c r="E34" s="23">
        <f t="shared" si="8"/>
        <v>406000</v>
      </c>
      <c r="F34" s="26">
        <v>310543</v>
      </c>
      <c r="G34" s="26">
        <v>310543</v>
      </c>
      <c r="H34" s="26">
        <f t="shared" si="6"/>
        <v>95457</v>
      </c>
    </row>
    <row r="35" spans="1:8" x14ac:dyDescent="0.25">
      <c r="A35" s="24" t="s">
        <v>39</v>
      </c>
      <c r="B35" s="25"/>
      <c r="C35" s="23">
        <v>148000</v>
      </c>
      <c r="D35" s="26">
        <v>0</v>
      </c>
      <c r="E35" s="23">
        <f t="shared" si="8"/>
        <v>148000</v>
      </c>
      <c r="F35" s="26">
        <v>57366.67</v>
      </c>
      <c r="G35" s="26">
        <v>57366.67</v>
      </c>
      <c r="H35" s="26">
        <f t="shared" si="6"/>
        <v>90633.33</v>
      </c>
    </row>
    <row r="36" spans="1:8" x14ac:dyDescent="0.25">
      <c r="A36" s="24" t="s">
        <v>40</v>
      </c>
      <c r="B36" s="25"/>
      <c r="C36" s="23">
        <v>10040739.75</v>
      </c>
      <c r="D36" s="26">
        <v>-2549678.21</v>
      </c>
      <c r="E36" s="23">
        <f t="shared" si="8"/>
        <v>7491061.54</v>
      </c>
      <c r="F36" s="26">
        <v>6031087.7999999998</v>
      </c>
      <c r="G36" s="26">
        <v>6031087.7999999998</v>
      </c>
      <c r="H36" s="26">
        <f t="shared" si="6"/>
        <v>1459973.7400000002</v>
      </c>
    </row>
    <row r="37" spans="1:8" x14ac:dyDescent="0.25">
      <c r="A37" s="24" t="s">
        <v>41</v>
      </c>
      <c r="B37" s="25"/>
      <c r="C37" s="23">
        <v>417408</v>
      </c>
      <c r="D37" s="26">
        <v>374875.89</v>
      </c>
      <c r="E37" s="23">
        <f t="shared" si="8"/>
        <v>792283.89</v>
      </c>
      <c r="F37" s="26">
        <v>621308.17000000004</v>
      </c>
      <c r="G37" s="26">
        <v>621308.17000000004</v>
      </c>
      <c r="H37" s="26">
        <f t="shared" si="6"/>
        <v>170975.71999999997</v>
      </c>
    </row>
    <row r="38" spans="1:8" x14ac:dyDescent="0.25">
      <c r="A38" s="27" t="s">
        <v>42</v>
      </c>
      <c r="B38" s="28"/>
      <c r="C38" s="23">
        <f t="shared" ref="C38:H38" si="9">SUM(C39:C47)</f>
        <v>3625000</v>
      </c>
      <c r="D38" s="23">
        <f t="shared" si="9"/>
        <v>727748</v>
      </c>
      <c r="E38" s="23">
        <f>SUM(E39:E47)</f>
        <v>4352748</v>
      </c>
      <c r="F38" s="23">
        <f t="shared" si="9"/>
        <v>4128984.92</v>
      </c>
      <c r="G38" s="23">
        <f t="shared" si="9"/>
        <v>4128984.92</v>
      </c>
      <c r="H38" s="23">
        <f t="shared" si="9"/>
        <v>223763.08000000007</v>
      </c>
    </row>
    <row r="39" spans="1:8" x14ac:dyDescent="0.25">
      <c r="A39" s="24" t="s">
        <v>43</v>
      </c>
      <c r="B39" s="25"/>
      <c r="C39" s="23"/>
      <c r="D39" s="26"/>
      <c r="E39" s="23">
        <f>C39+D39</f>
        <v>0</v>
      </c>
      <c r="F39" s="26"/>
      <c r="G39" s="26"/>
      <c r="H39" s="26">
        <f t="shared" si="6"/>
        <v>0</v>
      </c>
    </row>
    <row r="40" spans="1:8" x14ac:dyDescent="0.25">
      <c r="A40" s="24" t="s">
        <v>44</v>
      </c>
      <c r="B40" s="25"/>
      <c r="C40" s="23"/>
      <c r="D40" s="26"/>
      <c r="E40" s="23">
        <f t="shared" ref="E40:E82" si="10">C40+D40</f>
        <v>0</v>
      </c>
      <c r="F40" s="26"/>
      <c r="G40" s="26"/>
      <c r="H40" s="26">
        <f t="shared" si="6"/>
        <v>0</v>
      </c>
    </row>
    <row r="41" spans="1:8" x14ac:dyDescent="0.25">
      <c r="A41" s="24" t="s">
        <v>45</v>
      </c>
      <c r="B41" s="25"/>
      <c r="C41" s="23"/>
      <c r="D41" s="26"/>
      <c r="E41" s="23">
        <f t="shared" si="10"/>
        <v>0</v>
      </c>
      <c r="F41" s="26"/>
      <c r="G41" s="26"/>
      <c r="H41" s="26">
        <f t="shared" si="6"/>
        <v>0</v>
      </c>
    </row>
    <row r="42" spans="1:8" x14ac:dyDescent="0.25">
      <c r="A42" s="24" t="s">
        <v>46</v>
      </c>
      <c r="B42" s="25"/>
      <c r="C42" s="23">
        <v>3625000</v>
      </c>
      <c r="D42" s="26">
        <v>727748</v>
      </c>
      <c r="E42" s="23">
        <f t="shared" si="10"/>
        <v>4352748</v>
      </c>
      <c r="F42" s="26">
        <v>4128984.92</v>
      </c>
      <c r="G42" s="26">
        <v>4128984.92</v>
      </c>
      <c r="H42" s="26">
        <f t="shared" si="6"/>
        <v>223763.08000000007</v>
      </c>
    </row>
    <row r="43" spans="1:8" x14ac:dyDescent="0.25">
      <c r="A43" s="24" t="s">
        <v>47</v>
      </c>
      <c r="B43" s="25"/>
      <c r="C43" s="23"/>
      <c r="D43" s="26"/>
      <c r="E43" s="23">
        <f t="shared" si="10"/>
        <v>0</v>
      </c>
      <c r="F43" s="26"/>
      <c r="G43" s="26"/>
      <c r="H43" s="26">
        <f t="shared" si="6"/>
        <v>0</v>
      </c>
    </row>
    <row r="44" spans="1:8" x14ac:dyDescent="0.25">
      <c r="A44" s="24" t="s">
        <v>48</v>
      </c>
      <c r="B44" s="25"/>
      <c r="C44" s="23"/>
      <c r="D44" s="26"/>
      <c r="E44" s="23">
        <f t="shared" si="10"/>
        <v>0</v>
      </c>
      <c r="F44" s="26"/>
      <c r="G44" s="26"/>
      <c r="H44" s="26">
        <f t="shared" si="6"/>
        <v>0</v>
      </c>
    </row>
    <row r="45" spans="1:8" x14ac:dyDescent="0.25">
      <c r="A45" s="24" t="s">
        <v>49</v>
      </c>
      <c r="B45" s="25"/>
      <c r="C45" s="23"/>
      <c r="D45" s="26"/>
      <c r="E45" s="23">
        <f t="shared" si="10"/>
        <v>0</v>
      </c>
      <c r="F45" s="26"/>
      <c r="G45" s="26"/>
      <c r="H45" s="26">
        <f t="shared" si="6"/>
        <v>0</v>
      </c>
    </row>
    <row r="46" spans="1:8" x14ac:dyDescent="0.25">
      <c r="A46" s="24" t="s">
        <v>50</v>
      </c>
      <c r="B46" s="25"/>
      <c r="C46" s="23"/>
      <c r="D46" s="26"/>
      <c r="E46" s="23">
        <f t="shared" si="10"/>
        <v>0</v>
      </c>
      <c r="F46" s="26"/>
      <c r="G46" s="26"/>
      <c r="H46" s="26">
        <f t="shared" si="6"/>
        <v>0</v>
      </c>
    </row>
    <row r="47" spans="1:8" x14ac:dyDescent="0.25">
      <c r="A47" s="24" t="s">
        <v>51</v>
      </c>
      <c r="B47" s="25"/>
      <c r="C47" s="23"/>
      <c r="D47" s="26"/>
      <c r="E47" s="23">
        <f t="shared" si="10"/>
        <v>0</v>
      </c>
      <c r="F47" s="26"/>
      <c r="G47" s="26"/>
      <c r="H47" s="26">
        <f t="shared" si="6"/>
        <v>0</v>
      </c>
    </row>
    <row r="48" spans="1:8" x14ac:dyDescent="0.25">
      <c r="A48" s="27" t="s">
        <v>52</v>
      </c>
      <c r="B48" s="28"/>
      <c r="C48" s="23">
        <f t="shared" ref="C48:H48" si="11">SUM(C49:C57)</f>
        <v>963612.59000000008</v>
      </c>
      <c r="D48" s="23">
        <f t="shared" si="11"/>
        <v>-103826.47</v>
      </c>
      <c r="E48" s="23">
        <f t="shared" si="11"/>
        <v>859786.12</v>
      </c>
      <c r="F48" s="23">
        <f t="shared" si="11"/>
        <v>778452.15</v>
      </c>
      <c r="G48" s="23">
        <f t="shared" si="11"/>
        <v>778452.15</v>
      </c>
      <c r="H48" s="23">
        <f t="shared" si="11"/>
        <v>81333.97</v>
      </c>
    </row>
    <row r="49" spans="1:8" x14ac:dyDescent="0.25">
      <c r="A49" s="24" t="s">
        <v>53</v>
      </c>
      <c r="B49" s="25"/>
      <c r="C49" s="23">
        <v>175000</v>
      </c>
      <c r="D49" s="26">
        <v>7186.12</v>
      </c>
      <c r="E49" s="23">
        <f t="shared" si="10"/>
        <v>182186.12</v>
      </c>
      <c r="F49" s="26">
        <v>127652.15</v>
      </c>
      <c r="G49" s="26">
        <v>127652.15</v>
      </c>
      <c r="H49" s="26">
        <f t="shared" si="6"/>
        <v>54533.97</v>
      </c>
    </row>
    <row r="50" spans="1:8" x14ac:dyDescent="0.25">
      <c r="A50" s="24" t="s">
        <v>54</v>
      </c>
      <c r="B50" s="25"/>
      <c r="C50" s="23"/>
      <c r="D50" s="26"/>
      <c r="E50" s="23">
        <f t="shared" si="10"/>
        <v>0</v>
      </c>
      <c r="F50" s="26"/>
      <c r="G50" s="26"/>
      <c r="H50" s="26">
        <f t="shared" si="6"/>
        <v>0</v>
      </c>
    </row>
    <row r="51" spans="1:8" x14ac:dyDescent="0.25">
      <c r="A51" s="24" t="s">
        <v>55</v>
      </c>
      <c r="B51" s="25"/>
      <c r="C51" s="23">
        <v>130000</v>
      </c>
      <c r="D51" s="26">
        <v>-130000</v>
      </c>
      <c r="E51" s="23">
        <f t="shared" si="10"/>
        <v>0</v>
      </c>
      <c r="F51" s="26">
        <v>0</v>
      </c>
      <c r="G51" s="26">
        <v>0</v>
      </c>
      <c r="H51" s="26">
        <f t="shared" si="6"/>
        <v>0</v>
      </c>
    </row>
    <row r="52" spans="1:8" x14ac:dyDescent="0.25">
      <c r="A52" s="24" t="s">
        <v>56</v>
      </c>
      <c r="B52" s="25"/>
      <c r="C52" s="23">
        <v>396012.59</v>
      </c>
      <c r="D52" s="26">
        <v>218987.41</v>
      </c>
      <c r="E52" s="23">
        <f t="shared" si="10"/>
        <v>615000</v>
      </c>
      <c r="F52" s="26">
        <v>615000</v>
      </c>
      <c r="G52" s="26">
        <v>615000</v>
      </c>
      <c r="H52" s="26">
        <f t="shared" si="6"/>
        <v>0</v>
      </c>
    </row>
    <row r="53" spans="1:8" x14ac:dyDescent="0.25">
      <c r="A53" s="24" t="s">
        <v>57</v>
      </c>
      <c r="B53" s="25"/>
      <c r="C53" s="23"/>
      <c r="D53" s="26"/>
      <c r="E53" s="23">
        <f t="shared" si="10"/>
        <v>0</v>
      </c>
      <c r="F53" s="26"/>
      <c r="G53" s="26"/>
      <c r="H53" s="26">
        <f t="shared" si="6"/>
        <v>0</v>
      </c>
    </row>
    <row r="54" spans="1:8" x14ac:dyDescent="0.25">
      <c r="A54" s="24" t="s">
        <v>58</v>
      </c>
      <c r="B54" s="25"/>
      <c r="C54" s="23">
        <v>250000</v>
      </c>
      <c r="D54" s="26">
        <v>-200000</v>
      </c>
      <c r="E54" s="23">
        <f t="shared" si="10"/>
        <v>50000</v>
      </c>
      <c r="F54" s="26">
        <v>23200</v>
      </c>
      <c r="G54" s="26">
        <v>23200</v>
      </c>
      <c r="H54" s="26">
        <f t="shared" si="6"/>
        <v>26800</v>
      </c>
    </row>
    <row r="55" spans="1:8" x14ac:dyDescent="0.25">
      <c r="A55" s="24" t="s">
        <v>59</v>
      </c>
      <c r="B55" s="25"/>
      <c r="C55" s="23"/>
      <c r="D55" s="26"/>
      <c r="E55" s="23">
        <f t="shared" si="10"/>
        <v>0</v>
      </c>
      <c r="F55" s="26"/>
      <c r="G55" s="26"/>
      <c r="H55" s="26">
        <f t="shared" si="6"/>
        <v>0</v>
      </c>
    </row>
    <row r="56" spans="1:8" x14ac:dyDescent="0.25">
      <c r="A56" s="24" t="s">
        <v>60</v>
      </c>
      <c r="B56" s="25"/>
      <c r="C56" s="23"/>
      <c r="D56" s="26"/>
      <c r="E56" s="23">
        <f t="shared" si="10"/>
        <v>0</v>
      </c>
      <c r="F56" s="26"/>
      <c r="G56" s="26"/>
      <c r="H56" s="26">
        <f t="shared" si="6"/>
        <v>0</v>
      </c>
    </row>
    <row r="57" spans="1:8" x14ac:dyDescent="0.25">
      <c r="A57" s="24" t="s">
        <v>61</v>
      </c>
      <c r="B57" s="25"/>
      <c r="C57" s="23">
        <v>12600</v>
      </c>
      <c r="D57" s="26">
        <v>0</v>
      </c>
      <c r="E57" s="23">
        <f t="shared" si="10"/>
        <v>12600</v>
      </c>
      <c r="F57" s="26">
        <v>12600</v>
      </c>
      <c r="G57" s="26">
        <v>12600</v>
      </c>
      <c r="H57" s="26">
        <f t="shared" si="6"/>
        <v>0</v>
      </c>
    </row>
    <row r="58" spans="1:8" x14ac:dyDescent="0.25">
      <c r="A58" s="21" t="s">
        <v>62</v>
      </c>
      <c r="B58" s="22"/>
      <c r="C58" s="23">
        <f>SUM(C59:C61)</f>
        <v>656329.85</v>
      </c>
      <c r="D58" s="23">
        <f>SUM(D59:D61)</f>
        <v>1168670.1400000001</v>
      </c>
      <c r="E58" s="23">
        <f>SUM(E59:E61)</f>
        <v>1824999.99</v>
      </c>
      <c r="F58" s="23">
        <f>SUM(F59:F61)</f>
        <v>1754635.09</v>
      </c>
      <c r="G58" s="23">
        <f>SUM(G59:G61)</f>
        <v>1754635.09</v>
      </c>
      <c r="H58" s="26">
        <f t="shared" si="6"/>
        <v>70364.899999999907</v>
      </c>
    </row>
    <row r="59" spans="1:8" x14ac:dyDescent="0.25">
      <c r="A59" s="24" t="s">
        <v>63</v>
      </c>
      <c r="B59" s="25"/>
      <c r="C59" s="23">
        <v>656329.85</v>
      </c>
      <c r="D59" s="26">
        <v>-456329.86</v>
      </c>
      <c r="E59" s="23">
        <f t="shared" si="10"/>
        <v>199999.99</v>
      </c>
      <c r="F59" s="26">
        <v>129635.09</v>
      </c>
      <c r="G59" s="26">
        <v>129635.09</v>
      </c>
      <c r="H59" s="26">
        <f t="shared" si="6"/>
        <v>70364.899999999994</v>
      </c>
    </row>
    <row r="60" spans="1:8" x14ac:dyDescent="0.25">
      <c r="A60" s="24" t="s">
        <v>64</v>
      </c>
      <c r="B60" s="25"/>
      <c r="C60" s="23">
        <v>0</v>
      </c>
      <c r="D60" s="26">
        <v>1625000</v>
      </c>
      <c r="E60" s="23">
        <f t="shared" si="10"/>
        <v>1625000</v>
      </c>
      <c r="F60" s="26">
        <v>1625000</v>
      </c>
      <c r="G60" s="26">
        <v>1625000</v>
      </c>
      <c r="H60" s="26">
        <f t="shared" si="6"/>
        <v>0</v>
      </c>
    </row>
    <row r="61" spans="1:8" x14ac:dyDescent="0.25">
      <c r="A61" s="24" t="s">
        <v>65</v>
      </c>
      <c r="B61" s="25"/>
      <c r="C61" s="23"/>
      <c r="D61" s="26"/>
      <c r="E61" s="23">
        <f t="shared" si="10"/>
        <v>0</v>
      </c>
      <c r="F61" s="26"/>
      <c r="G61" s="26"/>
      <c r="H61" s="26">
        <f t="shared" si="6"/>
        <v>0</v>
      </c>
    </row>
    <row r="62" spans="1:8" x14ac:dyDescent="0.25">
      <c r="A62" s="27" t="s">
        <v>66</v>
      </c>
      <c r="B62" s="28"/>
      <c r="C62" s="23">
        <f>SUM(C63:C70)</f>
        <v>0</v>
      </c>
      <c r="D62" s="23">
        <f>SUM(D63:D70)</f>
        <v>0</v>
      </c>
      <c r="E62" s="23">
        <f>E63+E64+E65+E66+E67+E69+E70</f>
        <v>0</v>
      </c>
      <c r="F62" s="23">
        <f>SUM(F63:F70)</f>
        <v>0</v>
      </c>
      <c r="G62" s="23">
        <f>SUM(G63:G70)</f>
        <v>0</v>
      </c>
      <c r="H62" s="26">
        <f t="shared" si="6"/>
        <v>0</v>
      </c>
    </row>
    <row r="63" spans="1:8" x14ac:dyDescent="0.25">
      <c r="A63" s="24" t="s">
        <v>67</v>
      </c>
      <c r="B63" s="25"/>
      <c r="C63" s="23"/>
      <c r="D63" s="26"/>
      <c r="E63" s="23">
        <f t="shared" si="10"/>
        <v>0</v>
      </c>
      <c r="F63" s="26"/>
      <c r="G63" s="26"/>
      <c r="H63" s="26">
        <f t="shared" si="6"/>
        <v>0</v>
      </c>
    </row>
    <row r="64" spans="1:8" x14ac:dyDescent="0.25">
      <c r="A64" s="24" t="s">
        <v>68</v>
      </c>
      <c r="B64" s="25"/>
      <c r="C64" s="23"/>
      <c r="D64" s="26"/>
      <c r="E64" s="23">
        <f t="shared" si="10"/>
        <v>0</v>
      </c>
      <c r="F64" s="26"/>
      <c r="G64" s="26"/>
      <c r="H64" s="26">
        <f t="shared" si="6"/>
        <v>0</v>
      </c>
    </row>
    <row r="65" spans="1:8" x14ac:dyDescent="0.25">
      <c r="A65" s="24" t="s">
        <v>69</v>
      </c>
      <c r="B65" s="25"/>
      <c r="C65" s="23"/>
      <c r="D65" s="26"/>
      <c r="E65" s="23">
        <f t="shared" si="10"/>
        <v>0</v>
      </c>
      <c r="F65" s="26"/>
      <c r="G65" s="26"/>
      <c r="H65" s="26">
        <f t="shared" si="6"/>
        <v>0</v>
      </c>
    </row>
    <row r="66" spans="1:8" x14ac:dyDescent="0.25">
      <c r="A66" s="24" t="s">
        <v>70</v>
      </c>
      <c r="B66" s="25"/>
      <c r="C66" s="23"/>
      <c r="D66" s="26"/>
      <c r="E66" s="23">
        <f t="shared" si="10"/>
        <v>0</v>
      </c>
      <c r="F66" s="26"/>
      <c r="G66" s="26"/>
      <c r="H66" s="26">
        <f t="shared" si="6"/>
        <v>0</v>
      </c>
    </row>
    <row r="67" spans="1:8" x14ac:dyDescent="0.25">
      <c r="A67" s="24" t="s">
        <v>71</v>
      </c>
      <c r="B67" s="25"/>
      <c r="C67" s="23"/>
      <c r="D67" s="26"/>
      <c r="E67" s="23">
        <f t="shared" si="10"/>
        <v>0</v>
      </c>
      <c r="F67" s="26"/>
      <c r="G67" s="26"/>
      <c r="H67" s="26">
        <f t="shared" si="6"/>
        <v>0</v>
      </c>
    </row>
    <row r="68" spans="1:8" x14ac:dyDescent="0.25">
      <c r="A68" s="24" t="s">
        <v>72</v>
      </c>
      <c r="B68" s="25"/>
      <c r="C68" s="23"/>
      <c r="D68" s="26"/>
      <c r="E68" s="23">
        <f t="shared" si="10"/>
        <v>0</v>
      </c>
      <c r="F68" s="26"/>
      <c r="G68" s="26"/>
      <c r="H68" s="26">
        <f t="shared" si="6"/>
        <v>0</v>
      </c>
    </row>
    <row r="69" spans="1:8" x14ac:dyDescent="0.25">
      <c r="A69" s="24" t="s">
        <v>73</v>
      </c>
      <c r="B69" s="25"/>
      <c r="C69" s="23"/>
      <c r="D69" s="26"/>
      <c r="E69" s="23">
        <f t="shared" si="10"/>
        <v>0</v>
      </c>
      <c r="F69" s="26"/>
      <c r="G69" s="26"/>
      <c r="H69" s="26">
        <f t="shared" si="6"/>
        <v>0</v>
      </c>
    </row>
    <row r="70" spans="1:8" x14ac:dyDescent="0.25">
      <c r="A70" s="24" t="s">
        <v>74</v>
      </c>
      <c r="B70" s="25"/>
      <c r="C70" s="23"/>
      <c r="D70" s="26"/>
      <c r="E70" s="23">
        <f t="shared" si="10"/>
        <v>0</v>
      </c>
      <c r="F70" s="26"/>
      <c r="G70" s="26"/>
      <c r="H70" s="26">
        <f t="shared" si="6"/>
        <v>0</v>
      </c>
    </row>
    <row r="71" spans="1:8" x14ac:dyDescent="0.25">
      <c r="A71" s="21" t="s">
        <v>75</v>
      </c>
      <c r="B71" s="22"/>
      <c r="C71" s="23">
        <f>SUM(C72:C74)</f>
        <v>0</v>
      </c>
      <c r="D71" s="23">
        <f>SUM(D72:D74)</f>
        <v>0</v>
      </c>
      <c r="E71" s="23">
        <f>SUM(E72:E74)</f>
        <v>0</v>
      </c>
      <c r="F71" s="23">
        <f>SUM(F72:F74)</f>
        <v>0</v>
      </c>
      <c r="G71" s="23">
        <f>SUM(G72:G74)</f>
        <v>0</v>
      </c>
      <c r="H71" s="26">
        <f t="shared" si="6"/>
        <v>0</v>
      </c>
    </row>
    <row r="72" spans="1:8" x14ac:dyDescent="0.25">
      <c r="A72" s="24" t="s">
        <v>76</v>
      </c>
      <c r="B72" s="25"/>
      <c r="C72" s="23"/>
      <c r="D72" s="26"/>
      <c r="E72" s="23">
        <f t="shared" si="10"/>
        <v>0</v>
      </c>
      <c r="F72" s="26"/>
      <c r="G72" s="26"/>
      <c r="H72" s="26">
        <f t="shared" si="6"/>
        <v>0</v>
      </c>
    </row>
    <row r="73" spans="1:8" x14ac:dyDescent="0.25">
      <c r="A73" s="24" t="s">
        <v>77</v>
      </c>
      <c r="B73" s="25"/>
      <c r="C73" s="23"/>
      <c r="D73" s="26"/>
      <c r="E73" s="23">
        <f t="shared" si="10"/>
        <v>0</v>
      </c>
      <c r="F73" s="26"/>
      <c r="G73" s="26"/>
      <c r="H73" s="26">
        <f t="shared" si="6"/>
        <v>0</v>
      </c>
    </row>
    <row r="74" spans="1:8" x14ac:dyDescent="0.25">
      <c r="A74" s="24" t="s">
        <v>78</v>
      </c>
      <c r="B74" s="25"/>
      <c r="C74" s="23"/>
      <c r="D74" s="26"/>
      <c r="E74" s="23">
        <f t="shared" si="10"/>
        <v>0</v>
      </c>
      <c r="F74" s="26"/>
      <c r="G74" s="26"/>
      <c r="H74" s="26">
        <f t="shared" si="6"/>
        <v>0</v>
      </c>
    </row>
    <row r="75" spans="1:8" x14ac:dyDescent="0.25">
      <c r="A75" s="21" t="s">
        <v>79</v>
      </c>
      <c r="B75" s="22"/>
      <c r="C75" s="23">
        <f>SUM(C76:C82)</f>
        <v>0</v>
      </c>
      <c r="D75" s="23">
        <f>SUM(D76:D82)</f>
        <v>0</v>
      </c>
      <c r="E75" s="23">
        <f>SUM(E76:E82)</f>
        <v>0</v>
      </c>
      <c r="F75" s="23">
        <f>SUM(F76:F82)</f>
        <v>0</v>
      </c>
      <c r="G75" s="23">
        <f>SUM(G76:G82)</f>
        <v>0</v>
      </c>
      <c r="H75" s="26">
        <f t="shared" si="6"/>
        <v>0</v>
      </c>
    </row>
    <row r="76" spans="1:8" x14ac:dyDescent="0.25">
      <c r="A76" s="24" t="s">
        <v>80</v>
      </c>
      <c r="B76" s="25"/>
      <c r="C76" s="23"/>
      <c r="D76" s="26"/>
      <c r="E76" s="23">
        <f t="shared" si="10"/>
        <v>0</v>
      </c>
      <c r="F76" s="26"/>
      <c r="G76" s="26"/>
      <c r="H76" s="26">
        <f t="shared" si="6"/>
        <v>0</v>
      </c>
    </row>
    <row r="77" spans="1:8" x14ac:dyDescent="0.25">
      <c r="A77" s="24" t="s">
        <v>81</v>
      </c>
      <c r="B77" s="25"/>
      <c r="C77" s="23"/>
      <c r="D77" s="26"/>
      <c r="E77" s="23">
        <f t="shared" si="10"/>
        <v>0</v>
      </c>
      <c r="F77" s="26"/>
      <c r="G77" s="26"/>
      <c r="H77" s="26">
        <f t="shared" si="6"/>
        <v>0</v>
      </c>
    </row>
    <row r="78" spans="1:8" x14ac:dyDescent="0.25">
      <c r="A78" s="24" t="s">
        <v>82</v>
      </c>
      <c r="B78" s="25"/>
      <c r="C78" s="23"/>
      <c r="D78" s="26"/>
      <c r="E78" s="23">
        <f t="shared" si="10"/>
        <v>0</v>
      </c>
      <c r="F78" s="26"/>
      <c r="G78" s="26"/>
      <c r="H78" s="26">
        <f t="shared" si="6"/>
        <v>0</v>
      </c>
    </row>
    <row r="79" spans="1:8" x14ac:dyDescent="0.25">
      <c r="A79" s="24" t="s">
        <v>83</v>
      </c>
      <c r="B79" s="25"/>
      <c r="C79" s="23"/>
      <c r="D79" s="26"/>
      <c r="E79" s="23">
        <f t="shared" si="10"/>
        <v>0</v>
      </c>
      <c r="F79" s="26"/>
      <c r="G79" s="26"/>
      <c r="H79" s="26">
        <f t="shared" si="6"/>
        <v>0</v>
      </c>
    </row>
    <row r="80" spans="1:8" x14ac:dyDescent="0.25">
      <c r="A80" s="24" t="s">
        <v>84</v>
      </c>
      <c r="B80" s="25"/>
      <c r="C80" s="23"/>
      <c r="D80" s="26"/>
      <c r="E80" s="23">
        <f t="shared" si="10"/>
        <v>0</v>
      </c>
      <c r="F80" s="26"/>
      <c r="G80" s="26"/>
      <c r="H80" s="26">
        <f t="shared" si="6"/>
        <v>0</v>
      </c>
    </row>
    <row r="81" spans="1:8" x14ac:dyDescent="0.25">
      <c r="A81" s="24" t="s">
        <v>85</v>
      </c>
      <c r="B81" s="25"/>
      <c r="C81" s="23"/>
      <c r="D81" s="26"/>
      <c r="E81" s="23">
        <f t="shared" si="10"/>
        <v>0</v>
      </c>
      <c r="F81" s="26"/>
      <c r="G81" s="26"/>
      <c r="H81" s="26">
        <f t="shared" si="6"/>
        <v>0</v>
      </c>
    </row>
    <row r="82" spans="1:8" x14ac:dyDescent="0.25">
      <c r="A82" s="24" t="s">
        <v>86</v>
      </c>
      <c r="B82" s="25"/>
      <c r="C82" s="23"/>
      <c r="D82" s="26"/>
      <c r="E82" s="23">
        <f t="shared" si="10"/>
        <v>0</v>
      </c>
      <c r="F82" s="26"/>
      <c r="G82" s="26"/>
      <c r="H82" s="26">
        <f t="shared" si="6"/>
        <v>0</v>
      </c>
    </row>
    <row r="83" spans="1:8" x14ac:dyDescent="0.25">
      <c r="A83" s="29"/>
      <c r="B83" s="30"/>
      <c r="C83" s="31"/>
      <c r="D83" s="32"/>
      <c r="E83" s="32"/>
      <c r="F83" s="32"/>
      <c r="G83" s="32"/>
      <c r="H83" s="32"/>
    </row>
    <row r="84" spans="1:8" x14ac:dyDescent="0.25">
      <c r="A84" s="33" t="s">
        <v>87</v>
      </c>
      <c r="B84" s="34"/>
      <c r="C84" s="35">
        <f t="shared" ref="C84:H84" si="12">C85+C103+C93+C113+C123+C133+C137+C146+C150</f>
        <v>40523181</v>
      </c>
      <c r="D84" s="35">
        <f>D85+D103+D93+D113+D123+D133+D137+D146+D150</f>
        <v>205990</v>
      </c>
      <c r="E84" s="35">
        <f t="shared" si="12"/>
        <v>40729171</v>
      </c>
      <c r="F84" s="35">
        <f>F85+F103+F93+F113+F123+F133+F137+F146+F150</f>
        <v>35518132.390000001</v>
      </c>
      <c r="G84" s="35">
        <f>G85+G103+G93+G113+G123+G133+G137+G146+G150</f>
        <v>35518132.390000001</v>
      </c>
      <c r="H84" s="35">
        <f t="shared" si="12"/>
        <v>5211038.6100000013</v>
      </c>
    </row>
    <row r="85" spans="1:8" x14ac:dyDescent="0.25">
      <c r="A85" s="21" t="s">
        <v>14</v>
      </c>
      <c r="B85" s="22"/>
      <c r="C85" s="23">
        <f>SUM(C86:C92)</f>
        <v>6552066.1399999997</v>
      </c>
      <c r="D85" s="23">
        <f>SUM(D86:D92)</f>
        <v>200000</v>
      </c>
      <c r="E85" s="23">
        <f>SUM(E86:E92)</f>
        <v>6752066.1399999997</v>
      </c>
      <c r="F85" s="23">
        <f>SUM(F86:F92)</f>
        <v>5070266.93</v>
      </c>
      <c r="G85" s="23">
        <f>SUM(G86:G92)</f>
        <v>5070266.93</v>
      </c>
      <c r="H85" s="26">
        <f t="shared" ref="H85:H148" si="13">E85-F85</f>
        <v>1681799.21</v>
      </c>
    </row>
    <row r="86" spans="1:8" x14ac:dyDescent="0.25">
      <c r="A86" s="24" t="s">
        <v>15</v>
      </c>
      <c r="B86" s="25"/>
      <c r="C86" s="23">
        <v>5350000</v>
      </c>
      <c r="D86" s="26">
        <v>200000</v>
      </c>
      <c r="E86" s="23">
        <f t="shared" ref="E86:E102" si="14">C86+D86</f>
        <v>5550000</v>
      </c>
      <c r="F86" s="26">
        <v>4971591.53</v>
      </c>
      <c r="G86" s="26">
        <v>4971591.53</v>
      </c>
      <c r="H86" s="26">
        <f t="shared" si="13"/>
        <v>578408.46999999974</v>
      </c>
    </row>
    <row r="87" spans="1:8" x14ac:dyDescent="0.25">
      <c r="A87" s="24" t="s">
        <v>16</v>
      </c>
      <c r="B87" s="25"/>
      <c r="C87" s="23"/>
      <c r="D87" s="26"/>
      <c r="E87" s="23">
        <f t="shared" si="14"/>
        <v>0</v>
      </c>
      <c r="F87" s="26"/>
      <c r="G87" s="26"/>
      <c r="H87" s="26">
        <f t="shared" si="13"/>
        <v>0</v>
      </c>
    </row>
    <row r="88" spans="1:8" x14ac:dyDescent="0.25">
      <c r="A88" s="24" t="s">
        <v>17</v>
      </c>
      <c r="B88" s="25"/>
      <c r="C88" s="23">
        <v>1152066.1399999999</v>
      </c>
      <c r="D88" s="26">
        <v>0</v>
      </c>
      <c r="E88" s="23">
        <f t="shared" si="14"/>
        <v>1152066.1399999999</v>
      </c>
      <c r="F88" s="26">
        <v>86484.22</v>
      </c>
      <c r="G88" s="26">
        <v>86484.22</v>
      </c>
      <c r="H88" s="26">
        <f t="shared" si="13"/>
        <v>1065581.92</v>
      </c>
    </row>
    <row r="89" spans="1:8" x14ac:dyDescent="0.25">
      <c r="A89" s="24" t="s">
        <v>18</v>
      </c>
      <c r="B89" s="25"/>
      <c r="C89" s="23"/>
      <c r="D89" s="26"/>
      <c r="E89" s="23">
        <f t="shared" si="14"/>
        <v>0</v>
      </c>
      <c r="F89" s="26"/>
      <c r="G89" s="26"/>
      <c r="H89" s="26">
        <f t="shared" si="13"/>
        <v>0</v>
      </c>
    </row>
    <row r="90" spans="1:8" x14ac:dyDescent="0.25">
      <c r="A90" s="24" t="s">
        <v>19</v>
      </c>
      <c r="B90" s="25"/>
      <c r="C90" s="23">
        <v>50000</v>
      </c>
      <c r="D90" s="26">
        <v>0</v>
      </c>
      <c r="E90" s="23">
        <f t="shared" si="14"/>
        <v>50000</v>
      </c>
      <c r="F90" s="26">
        <v>12191.18</v>
      </c>
      <c r="G90" s="26">
        <v>12191.18</v>
      </c>
      <c r="H90" s="26">
        <f t="shared" si="13"/>
        <v>37808.82</v>
      </c>
    </row>
    <row r="91" spans="1:8" x14ac:dyDescent="0.25">
      <c r="A91" s="24" t="s">
        <v>20</v>
      </c>
      <c r="B91" s="25"/>
      <c r="C91" s="23"/>
      <c r="D91" s="26"/>
      <c r="E91" s="23">
        <f t="shared" si="14"/>
        <v>0</v>
      </c>
      <c r="F91" s="26"/>
      <c r="G91" s="26"/>
      <c r="H91" s="26">
        <f t="shared" si="13"/>
        <v>0</v>
      </c>
    </row>
    <row r="92" spans="1:8" x14ac:dyDescent="0.25">
      <c r="A92" s="24" t="s">
        <v>21</v>
      </c>
      <c r="B92" s="25"/>
      <c r="C92" s="23"/>
      <c r="D92" s="26"/>
      <c r="E92" s="23">
        <f t="shared" si="14"/>
        <v>0</v>
      </c>
      <c r="F92" s="26"/>
      <c r="G92" s="26"/>
      <c r="H92" s="26">
        <f t="shared" si="13"/>
        <v>0</v>
      </c>
    </row>
    <row r="93" spans="1:8" x14ac:dyDescent="0.25">
      <c r="A93" s="21" t="s">
        <v>22</v>
      </c>
      <c r="B93" s="22"/>
      <c r="C93" s="23">
        <f>SUM(C94:C102)</f>
        <v>4322566</v>
      </c>
      <c r="D93" s="23">
        <f>SUM(D94:D102)</f>
        <v>-495910</v>
      </c>
      <c r="E93" s="23">
        <f>SUM(E94:E102)</f>
        <v>3826656</v>
      </c>
      <c r="F93" s="23">
        <f>SUM(F94:F102)</f>
        <v>3405977.8800000004</v>
      </c>
      <c r="G93" s="23">
        <f>SUM(G94:G102)</f>
        <v>3405977.8800000004</v>
      </c>
      <c r="H93" s="26">
        <f t="shared" si="13"/>
        <v>420678.11999999965</v>
      </c>
    </row>
    <row r="94" spans="1:8" x14ac:dyDescent="0.25">
      <c r="A94" s="24" t="s">
        <v>23</v>
      </c>
      <c r="B94" s="25"/>
      <c r="C94" s="23"/>
      <c r="D94" s="26"/>
      <c r="E94" s="23">
        <f t="shared" si="14"/>
        <v>0</v>
      </c>
      <c r="F94" s="26"/>
      <c r="G94" s="26"/>
      <c r="H94" s="26">
        <f t="shared" si="13"/>
        <v>0</v>
      </c>
    </row>
    <row r="95" spans="1:8" x14ac:dyDescent="0.25">
      <c r="A95" s="24" t="s">
        <v>24</v>
      </c>
      <c r="B95" s="25"/>
      <c r="C95" s="23">
        <v>80000</v>
      </c>
      <c r="D95" s="26">
        <v>-40000</v>
      </c>
      <c r="E95" s="23">
        <f t="shared" si="14"/>
        <v>40000</v>
      </c>
      <c r="F95" s="26">
        <v>19333.8</v>
      </c>
      <c r="G95" s="26">
        <v>19333.8</v>
      </c>
      <c r="H95" s="26">
        <f t="shared" si="13"/>
        <v>20666.2</v>
      </c>
    </row>
    <row r="96" spans="1:8" x14ac:dyDescent="0.25">
      <c r="A96" s="24" t="s">
        <v>25</v>
      </c>
      <c r="B96" s="25"/>
      <c r="C96" s="23"/>
      <c r="D96" s="26"/>
      <c r="E96" s="23">
        <f t="shared" si="14"/>
        <v>0</v>
      </c>
      <c r="F96" s="26"/>
      <c r="G96" s="26"/>
      <c r="H96" s="26">
        <f t="shared" si="13"/>
        <v>0</v>
      </c>
    </row>
    <row r="97" spans="1:8" x14ac:dyDescent="0.25">
      <c r="A97" s="24" t="s">
        <v>26</v>
      </c>
      <c r="B97" s="25"/>
      <c r="C97" s="23">
        <v>2200000</v>
      </c>
      <c r="D97" s="26">
        <v>-368258.32</v>
      </c>
      <c r="E97" s="23">
        <f t="shared" si="14"/>
        <v>1831741.68</v>
      </c>
      <c r="F97" s="26">
        <v>1746037.11</v>
      </c>
      <c r="G97" s="26">
        <v>1746037.11</v>
      </c>
      <c r="H97" s="26">
        <f t="shared" si="13"/>
        <v>85704.569999999832</v>
      </c>
    </row>
    <row r="98" spans="1:8" x14ac:dyDescent="0.25">
      <c r="A98" s="24" t="s">
        <v>27</v>
      </c>
      <c r="B98" s="25"/>
      <c r="C98" s="23">
        <v>430000</v>
      </c>
      <c r="D98" s="26">
        <v>-27651.68</v>
      </c>
      <c r="E98" s="23">
        <f t="shared" si="14"/>
        <v>402348.32</v>
      </c>
      <c r="F98" s="26">
        <v>365771.2</v>
      </c>
      <c r="G98" s="26">
        <v>365771.2</v>
      </c>
      <c r="H98" s="26">
        <f t="shared" si="13"/>
        <v>36577.119999999995</v>
      </c>
    </row>
    <row r="99" spans="1:8" x14ac:dyDescent="0.25">
      <c r="A99" s="24" t="s">
        <v>28</v>
      </c>
      <c r="B99" s="25"/>
      <c r="C99" s="23">
        <v>1350000</v>
      </c>
      <c r="D99" s="26">
        <v>-350000</v>
      </c>
      <c r="E99" s="23">
        <f t="shared" si="14"/>
        <v>1000000</v>
      </c>
      <c r="F99" s="26">
        <v>848716.02</v>
      </c>
      <c r="G99" s="26">
        <v>848716.02</v>
      </c>
      <c r="H99" s="26">
        <f t="shared" si="13"/>
        <v>151283.97999999998</v>
      </c>
    </row>
    <row r="100" spans="1:8" x14ac:dyDescent="0.25">
      <c r="A100" s="24" t="s">
        <v>29</v>
      </c>
      <c r="B100" s="25"/>
      <c r="C100" s="23">
        <v>262566</v>
      </c>
      <c r="D100" s="26">
        <v>90000</v>
      </c>
      <c r="E100" s="23">
        <f t="shared" si="14"/>
        <v>352566</v>
      </c>
      <c r="F100" s="26">
        <v>327425.95</v>
      </c>
      <c r="G100" s="26">
        <v>327425.95</v>
      </c>
      <c r="H100" s="26">
        <f t="shared" si="13"/>
        <v>25140.049999999988</v>
      </c>
    </row>
    <row r="101" spans="1:8" x14ac:dyDescent="0.25">
      <c r="A101" s="24" t="s">
        <v>30</v>
      </c>
      <c r="B101" s="25"/>
      <c r="C101" s="23">
        <v>0</v>
      </c>
      <c r="D101" s="26">
        <v>200000</v>
      </c>
      <c r="E101" s="23">
        <f t="shared" si="14"/>
        <v>200000</v>
      </c>
      <c r="F101" s="26">
        <v>98693.8</v>
      </c>
      <c r="G101" s="26">
        <v>98693.8</v>
      </c>
      <c r="H101" s="26">
        <f t="shared" si="13"/>
        <v>101306.2</v>
      </c>
    </row>
    <row r="102" spans="1:8" x14ac:dyDescent="0.25">
      <c r="A102" s="24" t="s">
        <v>31</v>
      </c>
      <c r="B102" s="25"/>
      <c r="C102" s="23"/>
      <c r="D102" s="26"/>
      <c r="E102" s="23">
        <f t="shared" si="14"/>
        <v>0</v>
      </c>
      <c r="F102" s="26"/>
      <c r="G102" s="26"/>
      <c r="H102" s="26">
        <f t="shared" si="13"/>
        <v>0</v>
      </c>
    </row>
    <row r="103" spans="1:8" x14ac:dyDescent="0.25">
      <c r="A103" s="21" t="s">
        <v>32</v>
      </c>
      <c r="B103" s="22"/>
      <c r="C103" s="23">
        <f>SUM(C104:C112)</f>
        <v>8025032.8600000003</v>
      </c>
      <c r="D103" s="23">
        <f>SUM(D104:D112)</f>
        <v>1065000</v>
      </c>
      <c r="E103" s="23">
        <f>SUM(E104:E112)</f>
        <v>9090032.8599999994</v>
      </c>
      <c r="F103" s="23">
        <f>SUM(F104:F112)</f>
        <v>7700803.9499999993</v>
      </c>
      <c r="G103" s="23">
        <f>SUM(G104:G112)</f>
        <v>7700803.9499999993</v>
      </c>
      <c r="H103" s="26">
        <f t="shared" si="13"/>
        <v>1389228.9100000001</v>
      </c>
    </row>
    <row r="104" spans="1:8" x14ac:dyDescent="0.25">
      <c r="A104" s="24" t="s">
        <v>33</v>
      </c>
      <c r="B104" s="25"/>
      <c r="C104" s="23">
        <v>7531532.8600000003</v>
      </c>
      <c r="D104" s="26">
        <v>450000</v>
      </c>
      <c r="E104" s="26">
        <f>C104+D104</f>
        <v>7981532.8600000003</v>
      </c>
      <c r="F104" s="26">
        <v>6817557.0099999998</v>
      </c>
      <c r="G104" s="26">
        <v>6817557.0099999998</v>
      </c>
      <c r="H104" s="26">
        <f t="shared" si="13"/>
        <v>1163975.8500000006</v>
      </c>
    </row>
    <row r="105" spans="1:8" x14ac:dyDescent="0.25">
      <c r="A105" s="24" t="s">
        <v>34</v>
      </c>
      <c r="B105" s="25"/>
      <c r="C105" s="23"/>
      <c r="D105" s="26"/>
      <c r="E105" s="26">
        <f t="shared" ref="E105:E112" si="15">C105+D105</f>
        <v>0</v>
      </c>
      <c r="F105" s="26"/>
      <c r="G105" s="26"/>
      <c r="H105" s="26">
        <f t="shared" si="13"/>
        <v>0</v>
      </c>
    </row>
    <row r="106" spans="1:8" x14ac:dyDescent="0.25">
      <c r="A106" s="24" t="s">
        <v>35</v>
      </c>
      <c r="B106" s="25"/>
      <c r="C106" s="23"/>
      <c r="D106" s="26"/>
      <c r="E106" s="26">
        <f t="shared" si="15"/>
        <v>0</v>
      </c>
      <c r="F106" s="26"/>
      <c r="G106" s="26"/>
      <c r="H106" s="26">
        <f t="shared" si="13"/>
        <v>0</v>
      </c>
    </row>
    <row r="107" spans="1:8" x14ac:dyDescent="0.25">
      <c r="A107" s="24" t="s">
        <v>36</v>
      </c>
      <c r="B107" s="25"/>
      <c r="C107" s="23">
        <v>5000</v>
      </c>
      <c r="D107" s="26">
        <v>-1500</v>
      </c>
      <c r="E107" s="26">
        <f t="shared" si="15"/>
        <v>3500</v>
      </c>
      <c r="F107" s="26">
        <v>0</v>
      </c>
      <c r="G107" s="26">
        <v>0</v>
      </c>
      <c r="H107" s="26">
        <f t="shared" si="13"/>
        <v>3500</v>
      </c>
    </row>
    <row r="108" spans="1:8" x14ac:dyDescent="0.25">
      <c r="A108" s="24" t="s">
        <v>37</v>
      </c>
      <c r="B108" s="25"/>
      <c r="C108" s="23">
        <v>458500</v>
      </c>
      <c r="D108" s="26">
        <v>611500</v>
      </c>
      <c r="E108" s="26">
        <f t="shared" si="15"/>
        <v>1070000</v>
      </c>
      <c r="F108" s="26">
        <v>865706.94</v>
      </c>
      <c r="G108" s="26">
        <v>865706.94</v>
      </c>
      <c r="H108" s="26">
        <f t="shared" si="13"/>
        <v>204293.06000000006</v>
      </c>
    </row>
    <row r="109" spans="1:8" x14ac:dyDescent="0.25">
      <c r="A109" s="24" t="s">
        <v>38</v>
      </c>
      <c r="B109" s="25"/>
      <c r="C109" s="23"/>
      <c r="D109" s="26"/>
      <c r="E109" s="26">
        <f t="shared" si="15"/>
        <v>0</v>
      </c>
      <c r="F109" s="26"/>
      <c r="G109" s="26"/>
      <c r="H109" s="26">
        <f t="shared" si="13"/>
        <v>0</v>
      </c>
    </row>
    <row r="110" spans="1:8" x14ac:dyDescent="0.25">
      <c r="A110" s="24" t="s">
        <v>39</v>
      </c>
      <c r="B110" s="25"/>
      <c r="C110" s="23">
        <v>30000</v>
      </c>
      <c r="D110" s="26">
        <v>0</v>
      </c>
      <c r="E110" s="26">
        <f t="shared" si="15"/>
        <v>30000</v>
      </c>
      <c r="F110" s="26">
        <v>14600</v>
      </c>
      <c r="G110" s="26">
        <v>14600</v>
      </c>
      <c r="H110" s="26">
        <f t="shared" si="13"/>
        <v>15400</v>
      </c>
    </row>
    <row r="111" spans="1:8" x14ac:dyDescent="0.25">
      <c r="A111" s="24" t="s">
        <v>40</v>
      </c>
      <c r="B111" s="25"/>
      <c r="C111" s="23">
        <v>0</v>
      </c>
      <c r="D111" s="26">
        <v>0</v>
      </c>
      <c r="E111" s="26">
        <f t="shared" si="15"/>
        <v>0</v>
      </c>
      <c r="F111" s="26">
        <v>0</v>
      </c>
      <c r="G111" s="26">
        <v>0</v>
      </c>
      <c r="H111" s="26">
        <f t="shared" si="13"/>
        <v>0</v>
      </c>
    </row>
    <row r="112" spans="1:8" x14ac:dyDescent="0.25">
      <c r="A112" s="24" t="s">
        <v>41</v>
      </c>
      <c r="B112" s="25"/>
      <c r="C112" s="23">
        <v>0</v>
      </c>
      <c r="D112" s="26">
        <v>5000</v>
      </c>
      <c r="E112" s="26">
        <f t="shared" si="15"/>
        <v>5000</v>
      </c>
      <c r="F112" s="26">
        <v>2940</v>
      </c>
      <c r="G112" s="26">
        <v>2940</v>
      </c>
      <c r="H112" s="26">
        <f t="shared" si="13"/>
        <v>2060</v>
      </c>
    </row>
    <row r="113" spans="1:8" x14ac:dyDescent="0.25">
      <c r="A113" s="27" t="s">
        <v>42</v>
      </c>
      <c r="B113" s="28"/>
      <c r="C113" s="23">
        <f>SUM(C114:C122)</f>
        <v>0</v>
      </c>
      <c r="D113" s="23">
        <f>SUM(D114:D122)</f>
        <v>0</v>
      </c>
      <c r="E113" s="23">
        <f>SUM(E114:E122)</f>
        <v>0</v>
      </c>
      <c r="F113" s="23">
        <f>SUM(F114:F122)</f>
        <v>0</v>
      </c>
      <c r="G113" s="23">
        <f>SUM(G114:G122)</f>
        <v>0</v>
      </c>
      <c r="H113" s="26">
        <f t="shared" si="13"/>
        <v>0</v>
      </c>
    </row>
    <row r="114" spans="1:8" x14ac:dyDescent="0.25">
      <c r="A114" s="24" t="s">
        <v>43</v>
      </c>
      <c r="B114" s="25"/>
      <c r="C114" s="23"/>
      <c r="D114" s="26"/>
      <c r="E114" s="26">
        <f>C114+D114</f>
        <v>0</v>
      </c>
      <c r="F114" s="26"/>
      <c r="G114" s="26"/>
      <c r="H114" s="26">
        <f t="shared" si="13"/>
        <v>0</v>
      </c>
    </row>
    <row r="115" spans="1:8" x14ac:dyDescent="0.25">
      <c r="A115" s="24" t="s">
        <v>44</v>
      </c>
      <c r="B115" s="25"/>
      <c r="C115" s="23"/>
      <c r="D115" s="26"/>
      <c r="E115" s="26">
        <f t="shared" ref="E115:E122" si="16">C115+D115</f>
        <v>0</v>
      </c>
      <c r="F115" s="26"/>
      <c r="G115" s="26"/>
      <c r="H115" s="26">
        <f t="shared" si="13"/>
        <v>0</v>
      </c>
    </row>
    <row r="116" spans="1:8" x14ac:dyDescent="0.25">
      <c r="A116" s="24" t="s">
        <v>45</v>
      </c>
      <c r="B116" s="25"/>
      <c r="C116" s="23"/>
      <c r="D116" s="26"/>
      <c r="E116" s="26">
        <f t="shared" si="16"/>
        <v>0</v>
      </c>
      <c r="F116" s="26"/>
      <c r="G116" s="26"/>
      <c r="H116" s="26">
        <f t="shared" si="13"/>
        <v>0</v>
      </c>
    </row>
    <row r="117" spans="1:8" x14ac:dyDescent="0.25">
      <c r="A117" s="24" t="s">
        <v>46</v>
      </c>
      <c r="B117" s="25"/>
      <c r="C117" s="23"/>
      <c r="D117" s="26"/>
      <c r="E117" s="26">
        <f t="shared" si="16"/>
        <v>0</v>
      </c>
      <c r="F117" s="26"/>
      <c r="G117" s="26"/>
      <c r="H117" s="26">
        <f t="shared" si="13"/>
        <v>0</v>
      </c>
    </row>
    <row r="118" spans="1:8" x14ac:dyDescent="0.25">
      <c r="A118" s="24" t="s">
        <v>47</v>
      </c>
      <c r="B118" s="25"/>
      <c r="C118" s="23"/>
      <c r="D118" s="26"/>
      <c r="E118" s="26">
        <f t="shared" si="16"/>
        <v>0</v>
      </c>
      <c r="F118" s="26"/>
      <c r="G118" s="26"/>
      <c r="H118" s="26">
        <f t="shared" si="13"/>
        <v>0</v>
      </c>
    </row>
    <row r="119" spans="1:8" x14ac:dyDescent="0.25">
      <c r="A119" s="24" t="s">
        <v>48</v>
      </c>
      <c r="B119" s="25"/>
      <c r="C119" s="23"/>
      <c r="D119" s="26"/>
      <c r="E119" s="26">
        <f t="shared" si="16"/>
        <v>0</v>
      </c>
      <c r="F119" s="26"/>
      <c r="G119" s="26"/>
      <c r="H119" s="26">
        <f t="shared" si="13"/>
        <v>0</v>
      </c>
    </row>
    <row r="120" spans="1:8" x14ac:dyDescent="0.25">
      <c r="A120" s="24" t="s">
        <v>49</v>
      </c>
      <c r="B120" s="25"/>
      <c r="C120" s="23"/>
      <c r="D120" s="26"/>
      <c r="E120" s="26">
        <f t="shared" si="16"/>
        <v>0</v>
      </c>
      <c r="F120" s="26"/>
      <c r="G120" s="26"/>
      <c r="H120" s="26">
        <f t="shared" si="13"/>
        <v>0</v>
      </c>
    </row>
    <row r="121" spans="1:8" x14ac:dyDescent="0.25">
      <c r="A121" s="24" t="s">
        <v>50</v>
      </c>
      <c r="B121" s="25"/>
      <c r="C121" s="23"/>
      <c r="D121" s="26"/>
      <c r="E121" s="26">
        <f t="shared" si="16"/>
        <v>0</v>
      </c>
      <c r="F121" s="26"/>
      <c r="G121" s="26"/>
      <c r="H121" s="26">
        <f t="shared" si="13"/>
        <v>0</v>
      </c>
    </row>
    <row r="122" spans="1:8" x14ac:dyDescent="0.25">
      <c r="A122" s="24" t="s">
        <v>51</v>
      </c>
      <c r="B122" s="25"/>
      <c r="C122" s="23"/>
      <c r="D122" s="26"/>
      <c r="E122" s="26">
        <f t="shared" si="16"/>
        <v>0</v>
      </c>
      <c r="F122" s="26"/>
      <c r="G122" s="26"/>
      <c r="H122" s="26">
        <f t="shared" si="13"/>
        <v>0</v>
      </c>
    </row>
    <row r="123" spans="1:8" x14ac:dyDescent="0.25">
      <c r="A123" s="21" t="s">
        <v>52</v>
      </c>
      <c r="B123" s="22"/>
      <c r="C123" s="23">
        <f>SUM(C124:C132)</f>
        <v>150000</v>
      </c>
      <c r="D123" s="23">
        <f>SUM(D124:D132)</f>
        <v>-150000</v>
      </c>
      <c r="E123" s="23">
        <f>SUM(E124:E132)</f>
        <v>0</v>
      </c>
      <c r="F123" s="23">
        <f>SUM(F124:F132)</f>
        <v>0</v>
      </c>
      <c r="G123" s="23">
        <f>SUM(G124:G132)</f>
        <v>0</v>
      </c>
      <c r="H123" s="26">
        <f t="shared" si="13"/>
        <v>0</v>
      </c>
    </row>
    <row r="124" spans="1:8" x14ac:dyDescent="0.25">
      <c r="A124" s="24" t="s">
        <v>53</v>
      </c>
      <c r="B124" s="25"/>
      <c r="C124" s="23"/>
      <c r="D124" s="26"/>
      <c r="E124" s="26">
        <f>C124+D124</f>
        <v>0</v>
      </c>
      <c r="F124" s="26"/>
      <c r="G124" s="26"/>
      <c r="H124" s="26">
        <f t="shared" si="13"/>
        <v>0</v>
      </c>
    </row>
    <row r="125" spans="1:8" x14ac:dyDescent="0.25">
      <c r="A125" s="24" t="s">
        <v>54</v>
      </c>
      <c r="B125" s="25"/>
      <c r="C125" s="23"/>
      <c r="D125" s="26"/>
      <c r="E125" s="26">
        <f t="shared" ref="E125:E132" si="17">C125+D125</f>
        <v>0</v>
      </c>
      <c r="F125" s="26"/>
      <c r="G125" s="26"/>
      <c r="H125" s="26">
        <f t="shared" si="13"/>
        <v>0</v>
      </c>
    </row>
    <row r="126" spans="1:8" x14ac:dyDescent="0.25">
      <c r="A126" s="24" t="s">
        <v>55</v>
      </c>
      <c r="B126" s="25"/>
      <c r="C126" s="23"/>
      <c r="D126" s="26"/>
      <c r="E126" s="26">
        <f t="shared" si="17"/>
        <v>0</v>
      </c>
      <c r="F126" s="26"/>
      <c r="G126" s="26"/>
      <c r="H126" s="26">
        <f t="shared" si="13"/>
        <v>0</v>
      </c>
    </row>
    <row r="127" spans="1:8" x14ac:dyDescent="0.25">
      <c r="A127" s="24" t="s">
        <v>56</v>
      </c>
      <c r="B127" s="25"/>
      <c r="C127" s="23">
        <v>150000</v>
      </c>
      <c r="D127" s="26">
        <v>-150000</v>
      </c>
      <c r="E127" s="26">
        <f t="shared" si="17"/>
        <v>0</v>
      </c>
      <c r="F127" s="26">
        <v>0</v>
      </c>
      <c r="G127" s="26">
        <v>0</v>
      </c>
      <c r="H127" s="26">
        <f t="shared" si="13"/>
        <v>0</v>
      </c>
    </row>
    <row r="128" spans="1:8" x14ac:dyDescent="0.25">
      <c r="A128" s="24" t="s">
        <v>57</v>
      </c>
      <c r="B128" s="25"/>
      <c r="C128" s="23"/>
      <c r="D128" s="26"/>
      <c r="E128" s="26">
        <f t="shared" si="17"/>
        <v>0</v>
      </c>
      <c r="F128" s="26"/>
      <c r="G128" s="26"/>
      <c r="H128" s="26">
        <f t="shared" si="13"/>
        <v>0</v>
      </c>
    </row>
    <row r="129" spans="1:8" x14ac:dyDescent="0.25">
      <c r="A129" s="24" t="s">
        <v>58</v>
      </c>
      <c r="B129" s="25"/>
      <c r="C129" s="23"/>
      <c r="D129" s="26"/>
      <c r="E129" s="26">
        <f t="shared" si="17"/>
        <v>0</v>
      </c>
      <c r="F129" s="26"/>
      <c r="G129" s="26"/>
      <c r="H129" s="26">
        <f t="shared" si="13"/>
        <v>0</v>
      </c>
    </row>
    <row r="130" spans="1:8" x14ac:dyDescent="0.25">
      <c r="A130" s="24" t="s">
        <v>59</v>
      </c>
      <c r="B130" s="25"/>
      <c r="C130" s="23"/>
      <c r="D130" s="26"/>
      <c r="E130" s="26">
        <f t="shared" si="17"/>
        <v>0</v>
      </c>
      <c r="F130" s="26"/>
      <c r="G130" s="26"/>
      <c r="H130" s="26">
        <f t="shared" si="13"/>
        <v>0</v>
      </c>
    </row>
    <row r="131" spans="1:8" x14ac:dyDescent="0.25">
      <c r="A131" s="24" t="s">
        <v>60</v>
      </c>
      <c r="B131" s="25"/>
      <c r="C131" s="23"/>
      <c r="D131" s="26"/>
      <c r="E131" s="26">
        <f t="shared" si="17"/>
        <v>0</v>
      </c>
      <c r="F131" s="26"/>
      <c r="G131" s="26"/>
      <c r="H131" s="26">
        <f t="shared" si="13"/>
        <v>0</v>
      </c>
    </row>
    <row r="132" spans="1:8" x14ac:dyDescent="0.25">
      <c r="A132" s="24" t="s">
        <v>61</v>
      </c>
      <c r="B132" s="25"/>
      <c r="C132" s="23"/>
      <c r="D132" s="26"/>
      <c r="E132" s="26">
        <f t="shared" si="17"/>
        <v>0</v>
      </c>
      <c r="F132" s="26"/>
      <c r="G132" s="26"/>
      <c r="H132" s="26">
        <f t="shared" si="13"/>
        <v>0</v>
      </c>
    </row>
    <row r="133" spans="1:8" x14ac:dyDescent="0.25">
      <c r="A133" s="21" t="s">
        <v>62</v>
      </c>
      <c r="B133" s="22"/>
      <c r="C133" s="23">
        <f>SUM(C134:C136)</f>
        <v>21473516</v>
      </c>
      <c r="D133" s="23">
        <f>SUM(D134:D136)</f>
        <v>-413100</v>
      </c>
      <c r="E133" s="23">
        <f>SUM(E134:E136)</f>
        <v>21060416</v>
      </c>
      <c r="F133" s="23">
        <f>SUM(F134:F136)</f>
        <v>19341083.629999999</v>
      </c>
      <c r="G133" s="23">
        <f>SUM(G134:G136)</f>
        <v>19341083.629999999</v>
      </c>
      <c r="H133" s="26">
        <f t="shared" si="13"/>
        <v>1719332.370000001</v>
      </c>
    </row>
    <row r="134" spans="1:8" x14ac:dyDescent="0.25">
      <c r="A134" s="24" t="s">
        <v>63</v>
      </c>
      <c r="B134" s="25"/>
      <c r="C134" s="23">
        <v>21473516</v>
      </c>
      <c r="D134" s="26">
        <v>-413100</v>
      </c>
      <c r="E134" s="26">
        <f>C134+D134</f>
        <v>21060416</v>
      </c>
      <c r="F134" s="26">
        <v>19341083.629999999</v>
      </c>
      <c r="G134" s="26">
        <v>19341083.629999999</v>
      </c>
      <c r="H134" s="26">
        <f t="shared" si="13"/>
        <v>1719332.370000001</v>
      </c>
    </row>
    <row r="135" spans="1:8" x14ac:dyDescent="0.25">
      <c r="A135" s="24" t="s">
        <v>64</v>
      </c>
      <c r="B135" s="25"/>
      <c r="C135" s="23"/>
      <c r="D135" s="26"/>
      <c r="E135" s="26">
        <f>C135+D135</f>
        <v>0</v>
      </c>
      <c r="F135" s="26"/>
      <c r="G135" s="26"/>
      <c r="H135" s="26">
        <f t="shared" si="13"/>
        <v>0</v>
      </c>
    </row>
    <row r="136" spans="1:8" x14ac:dyDescent="0.25">
      <c r="A136" s="24" t="s">
        <v>65</v>
      </c>
      <c r="B136" s="25"/>
      <c r="C136" s="23"/>
      <c r="D136" s="26"/>
      <c r="E136" s="26">
        <f>C136+D136</f>
        <v>0</v>
      </c>
      <c r="F136" s="26"/>
      <c r="G136" s="26"/>
      <c r="H136" s="26">
        <f t="shared" si="13"/>
        <v>0</v>
      </c>
    </row>
    <row r="137" spans="1:8" x14ac:dyDescent="0.25">
      <c r="A137" s="21" t="s">
        <v>66</v>
      </c>
      <c r="B137" s="22"/>
      <c r="C137" s="23">
        <f>SUM(C138:C145)</f>
        <v>0</v>
      </c>
      <c r="D137" s="23">
        <f>SUM(D138:D145)</f>
        <v>0</v>
      </c>
      <c r="E137" s="23">
        <f>E138+E139+E140+E141+E142+E144+E145</f>
        <v>0</v>
      </c>
      <c r="F137" s="23">
        <f>SUM(F138:F145)</f>
        <v>0</v>
      </c>
      <c r="G137" s="23">
        <f>SUM(G138:G145)</f>
        <v>0</v>
      </c>
      <c r="H137" s="26">
        <f t="shared" si="13"/>
        <v>0</v>
      </c>
    </row>
    <row r="138" spans="1:8" x14ac:dyDescent="0.25">
      <c r="A138" s="24" t="s">
        <v>67</v>
      </c>
      <c r="B138" s="25"/>
      <c r="C138" s="23"/>
      <c r="D138" s="26"/>
      <c r="E138" s="26">
        <f>C138+D138</f>
        <v>0</v>
      </c>
      <c r="F138" s="26"/>
      <c r="G138" s="26"/>
      <c r="H138" s="26">
        <f t="shared" si="13"/>
        <v>0</v>
      </c>
    </row>
    <row r="139" spans="1:8" x14ac:dyDescent="0.25">
      <c r="A139" s="24" t="s">
        <v>68</v>
      </c>
      <c r="B139" s="25"/>
      <c r="C139" s="23"/>
      <c r="D139" s="26"/>
      <c r="E139" s="26">
        <f t="shared" ref="E139:E145" si="18">C139+D139</f>
        <v>0</v>
      </c>
      <c r="F139" s="26"/>
      <c r="G139" s="26"/>
      <c r="H139" s="26">
        <f t="shared" si="13"/>
        <v>0</v>
      </c>
    </row>
    <row r="140" spans="1:8" x14ac:dyDescent="0.25">
      <c r="A140" s="24" t="s">
        <v>69</v>
      </c>
      <c r="B140" s="25"/>
      <c r="C140" s="23"/>
      <c r="D140" s="26"/>
      <c r="E140" s="26">
        <f t="shared" si="18"/>
        <v>0</v>
      </c>
      <c r="F140" s="26"/>
      <c r="G140" s="26"/>
      <c r="H140" s="26">
        <f t="shared" si="13"/>
        <v>0</v>
      </c>
    </row>
    <row r="141" spans="1:8" x14ac:dyDescent="0.25">
      <c r="A141" s="24" t="s">
        <v>70</v>
      </c>
      <c r="B141" s="25"/>
      <c r="C141" s="23"/>
      <c r="D141" s="26"/>
      <c r="E141" s="26">
        <f t="shared" si="18"/>
        <v>0</v>
      </c>
      <c r="F141" s="26"/>
      <c r="G141" s="26"/>
      <c r="H141" s="26">
        <f t="shared" si="13"/>
        <v>0</v>
      </c>
    </row>
    <row r="142" spans="1:8" x14ac:dyDescent="0.25">
      <c r="A142" s="24" t="s">
        <v>71</v>
      </c>
      <c r="B142" s="25"/>
      <c r="C142" s="23"/>
      <c r="D142" s="26"/>
      <c r="E142" s="26">
        <f t="shared" si="18"/>
        <v>0</v>
      </c>
      <c r="F142" s="26"/>
      <c r="G142" s="26"/>
      <c r="H142" s="26">
        <f t="shared" si="13"/>
        <v>0</v>
      </c>
    </row>
    <row r="143" spans="1:8" x14ac:dyDescent="0.25">
      <c r="A143" s="24" t="s">
        <v>72</v>
      </c>
      <c r="B143" s="25"/>
      <c r="C143" s="23"/>
      <c r="D143" s="26"/>
      <c r="E143" s="26">
        <f t="shared" si="18"/>
        <v>0</v>
      </c>
      <c r="F143" s="26"/>
      <c r="G143" s="26"/>
      <c r="H143" s="26">
        <f t="shared" si="13"/>
        <v>0</v>
      </c>
    </row>
    <row r="144" spans="1:8" x14ac:dyDescent="0.25">
      <c r="A144" s="24" t="s">
        <v>73</v>
      </c>
      <c r="B144" s="25"/>
      <c r="C144" s="23"/>
      <c r="D144" s="26"/>
      <c r="E144" s="26">
        <f t="shared" si="18"/>
        <v>0</v>
      </c>
      <c r="F144" s="26"/>
      <c r="G144" s="26"/>
      <c r="H144" s="26">
        <f t="shared" si="13"/>
        <v>0</v>
      </c>
    </row>
    <row r="145" spans="1:8" x14ac:dyDescent="0.25">
      <c r="A145" s="24" t="s">
        <v>74</v>
      </c>
      <c r="B145" s="25"/>
      <c r="C145" s="23"/>
      <c r="D145" s="26"/>
      <c r="E145" s="26">
        <f t="shared" si="18"/>
        <v>0</v>
      </c>
      <c r="F145" s="26"/>
      <c r="G145" s="26"/>
      <c r="H145" s="26">
        <f t="shared" si="13"/>
        <v>0</v>
      </c>
    </row>
    <row r="146" spans="1:8" x14ac:dyDescent="0.25">
      <c r="A146" s="21" t="s">
        <v>75</v>
      </c>
      <c r="B146" s="22"/>
      <c r="C146" s="23">
        <f>SUM(C147:C149)</f>
        <v>0</v>
      </c>
      <c r="D146" s="23">
        <f>SUM(D147:D149)</f>
        <v>0</v>
      </c>
      <c r="E146" s="23">
        <f>SUM(E147:E149)</f>
        <v>0</v>
      </c>
      <c r="F146" s="23">
        <f>SUM(F147:F149)</f>
        <v>0</v>
      </c>
      <c r="G146" s="23">
        <f>SUM(G147:G149)</f>
        <v>0</v>
      </c>
      <c r="H146" s="26">
        <f t="shared" si="13"/>
        <v>0</v>
      </c>
    </row>
    <row r="147" spans="1:8" x14ac:dyDescent="0.25">
      <c r="A147" s="24" t="s">
        <v>76</v>
      </c>
      <c r="B147" s="25"/>
      <c r="C147" s="23"/>
      <c r="D147" s="26"/>
      <c r="E147" s="26">
        <f>C147+D147</f>
        <v>0</v>
      </c>
      <c r="F147" s="26"/>
      <c r="G147" s="26"/>
      <c r="H147" s="26">
        <f t="shared" si="13"/>
        <v>0</v>
      </c>
    </row>
    <row r="148" spans="1:8" x14ac:dyDescent="0.25">
      <c r="A148" s="24" t="s">
        <v>77</v>
      </c>
      <c r="B148" s="25"/>
      <c r="C148" s="23"/>
      <c r="D148" s="26"/>
      <c r="E148" s="26">
        <f>C148+D148</f>
        <v>0</v>
      </c>
      <c r="F148" s="26"/>
      <c r="G148" s="26"/>
      <c r="H148" s="26">
        <f t="shared" si="13"/>
        <v>0</v>
      </c>
    </row>
    <row r="149" spans="1:8" x14ac:dyDescent="0.25">
      <c r="A149" s="24" t="s">
        <v>78</v>
      </c>
      <c r="B149" s="25"/>
      <c r="C149" s="23"/>
      <c r="D149" s="26"/>
      <c r="E149" s="26">
        <f>C149+D149</f>
        <v>0</v>
      </c>
      <c r="F149" s="26"/>
      <c r="G149" s="26"/>
      <c r="H149" s="26">
        <f t="shared" ref="H149:H157" si="19">E149-F149</f>
        <v>0</v>
      </c>
    </row>
    <row r="150" spans="1:8" x14ac:dyDescent="0.25">
      <c r="A150" s="21" t="s">
        <v>79</v>
      </c>
      <c r="B150" s="22"/>
      <c r="C150" s="23">
        <f>SUM(C151:C157)</f>
        <v>0</v>
      </c>
      <c r="D150" s="23">
        <f>SUM(D151:D157)</f>
        <v>0</v>
      </c>
      <c r="E150" s="23">
        <f>SUM(E151:E157)</f>
        <v>0</v>
      </c>
      <c r="F150" s="23">
        <f>SUM(F151:F157)</f>
        <v>0</v>
      </c>
      <c r="G150" s="23">
        <f>SUM(G151:G157)</f>
        <v>0</v>
      </c>
      <c r="H150" s="26">
        <f t="shared" si="19"/>
        <v>0</v>
      </c>
    </row>
    <row r="151" spans="1:8" x14ac:dyDescent="0.25">
      <c r="A151" s="24" t="s">
        <v>80</v>
      </c>
      <c r="B151" s="25"/>
      <c r="C151" s="23"/>
      <c r="D151" s="26"/>
      <c r="E151" s="26">
        <f>C151+D151</f>
        <v>0</v>
      </c>
      <c r="F151" s="26"/>
      <c r="G151" s="26"/>
      <c r="H151" s="26">
        <f t="shared" si="19"/>
        <v>0</v>
      </c>
    </row>
    <row r="152" spans="1:8" x14ac:dyDescent="0.25">
      <c r="A152" s="24" t="s">
        <v>81</v>
      </c>
      <c r="B152" s="25"/>
      <c r="C152" s="23"/>
      <c r="D152" s="26"/>
      <c r="E152" s="26">
        <f t="shared" ref="E152:E157" si="20">C152+D152</f>
        <v>0</v>
      </c>
      <c r="F152" s="26"/>
      <c r="G152" s="26"/>
      <c r="H152" s="26">
        <f t="shared" si="19"/>
        <v>0</v>
      </c>
    </row>
    <row r="153" spans="1:8" x14ac:dyDescent="0.25">
      <c r="A153" s="24" t="s">
        <v>82</v>
      </c>
      <c r="B153" s="25"/>
      <c r="C153" s="23"/>
      <c r="D153" s="26"/>
      <c r="E153" s="26">
        <f t="shared" si="20"/>
        <v>0</v>
      </c>
      <c r="F153" s="26"/>
      <c r="G153" s="26"/>
      <c r="H153" s="26">
        <f t="shared" si="19"/>
        <v>0</v>
      </c>
    </row>
    <row r="154" spans="1:8" x14ac:dyDescent="0.25">
      <c r="A154" s="24" t="s">
        <v>83</v>
      </c>
      <c r="B154" s="25"/>
      <c r="C154" s="23"/>
      <c r="D154" s="26"/>
      <c r="E154" s="26">
        <f t="shared" si="20"/>
        <v>0</v>
      </c>
      <c r="F154" s="26"/>
      <c r="G154" s="26"/>
      <c r="H154" s="26">
        <f t="shared" si="19"/>
        <v>0</v>
      </c>
    </row>
    <row r="155" spans="1:8" x14ac:dyDescent="0.25">
      <c r="A155" s="24" t="s">
        <v>84</v>
      </c>
      <c r="B155" s="25"/>
      <c r="C155" s="23"/>
      <c r="D155" s="26"/>
      <c r="E155" s="26">
        <f t="shared" si="20"/>
        <v>0</v>
      </c>
      <c r="F155" s="26"/>
      <c r="G155" s="26"/>
      <c r="H155" s="26">
        <f t="shared" si="19"/>
        <v>0</v>
      </c>
    </row>
    <row r="156" spans="1:8" x14ac:dyDescent="0.25">
      <c r="A156" s="24" t="s">
        <v>85</v>
      </c>
      <c r="B156" s="25"/>
      <c r="C156" s="23"/>
      <c r="D156" s="26"/>
      <c r="E156" s="26">
        <f t="shared" si="20"/>
        <v>0</v>
      </c>
      <c r="F156" s="26"/>
      <c r="G156" s="26"/>
      <c r="H156" s="26">
        <f t="shared" si="19"/>
        <v>0</v>
      </c>
    </row>
    <row r="157" spans="1:8" x14ac:dyDescent="0.25">
      <c r="A157" s="24" t="s">
        <v>86</v>
      </c>
      <c r="B157" s="25"/>
      <c r="C157" s="23"/>
      <c r="D157" s="26"/>
      <c r="E157" s="26">
        <f t="shared" si="20"/>
        <v>0</v>
      </c>
      <c r="F157" s="26"/>
      <c r="G157" s="26"/>
      <c r="H157" s="26">
        <f t="shared" si="19"/>
        <v>0</v>
      </c>
    </row>
    <row r="158" spans="1:8" x14ac:dyDescent="0.25">
      <c r="A158" s="21"/>
      <c r="B158" s="22"/>
      <c r="C158" s="23"/>
      <c r="D158" s="26"/>
      <c r="E158" s="26"/>
      <c r="F158" s="26"/>
      <c r="G158" s="26"/>
      <c r="H158" s="26"/>
    </row>
    <row r="159" spans="1:8" x14ac:dyDescent="0.25">
      <c r="A159" s="36" t="s">
        <v>88</v>
      </c>
      <c r="B159" s="37"/>
      <c r="C159" s="20">
        <f t="shared" ref="C159:H159" si="21">C9+C84</f>
        <v>93144658.200000003</v>
      </c>
      <c r="D159" s="20">
        <f t="shared" si="21"/>
        <v>7350195.870000001</v>
      </c>
      <c r="E159" s="20">
        <f t="shared" si="21"/>
        <v>100494854.07000001</v>
      </c>
      <c r="F159" s="20">
        <f t="shared" si="21"/>
        <v>82103700.680000007</v>
      </c>
      <c r="G159" s="20">
        <f t="shared" si="21"/>
        <v>82103700.680000007</v>
      </c>
      <c r="H159" s="20">
        <f t="shared" si="21"/>
        <v>18391153.390000004</v>
      </c>
    </row>
    <row r="160" spans="1:8" ht="15.75" thickBot="1" x14ac:dyDescent="0.3">
      <c r="A160" s="38"/>
      <c r="B160" s="39"/>
      <c r="C160" s="40"/>
      <c r="D160" s="41"/>
      <c r="E160" s="41"/>
      <c r="F160" s="41"/>
      <c r="G160" s="41"/>
      <c r="H160" s="41"/>
    </row>
    <row r="161" spans="1:8" x14ac:dyDescent="0.25">
      <c r="A161" s="42"/>
      <c r="B161" s="42"/>
      <c r="C161" s="42"/>
      <c r="D161" s="42"/>
      <c r="E161" s="42"/>
      <c r="F161" s="42"/>
      <c r="G161" s="42"/>
      <c r="H161" s="42"/>
    </row>
    <row r="162" spans="1:8" x14ac:dyDescent="0.25">
      <c r="A162" s="42"/>
      <c r="B162" s="42"/>
      <c r="C162" s="42"/>
      <c r="D162" s="42"/>
      <c r="E162" s="42"/>
      <c r="F162" s="42"/>
      <c r="G162" s="42"/>
      <c r="H162" s="42"/>
    </row>
    <row r="163" spans="1:8" ht="15.75" x14ac:dyDescent="0.25">
      <c r="A163" s="42"/>
      <c r="B163" s="43" t="s">
        <v>89</v>
      </c>
      <c r="C163" s="43"/>
      <c r="D163" s="43" t="s">
        <v>90</v>
      </c>
      <c r="E163" s="43"/>
      <c r="F163" s="43"/>
      <c r="G163" s="44" t="s">
        <v>91</v>
      </c>
      <c r="H163" s="44"/>
    </row>
    <row r="164" spans="1:8" ht="15.75" x14ac:dyDescent="0.25">
      <c r="A164" s="42"/>
      <c r="B164" s="43" t="s">
        <v>92</v>
      </c>
      <c r="C164" s="45"/>
      <c r="D164" s="45" t="s">
        <v>93</v>
      </c>
      <c r="E164" s="45"/>
      <c r="F164" s="45"/>
      <c r="G164" s="45" t="s">
        <v>94</v>
      </c>
      <c r="H164" s="46"/>
    </row>
    <row r="165" spans="1:8" ht="15.75" x14ac:dyDescent="0.25">
      <c r="A165" s="42"/>
      <c r="B165" s="43" t="s">
        <v>95</v>
      </c>
      <c r="C165" s="47"/>
      <c r="D165" s="47" t="s">
        <v>96</v>
      </c>
      <c r="E165" s="45"/>
      <c r="F165" s="45"/>
      <c r="G165" s="45" t="s">
        <v>97</v>
      </c>
      <c r="H165" s="46"/>
    </row>
  </sheetData>
  <mergeCells count="13">
    <mergeCell ref="A38:B38"/>
    <mergeCell ref="A48:B48"/>
    <mergeCell ref="A62:B62"/>
    <mergeCell ref="A113:B113"/>
    <mergeCell ref="G163:H163"/>
    <mergeCell ref="A1:H1"/>
    <mergeCell ref="A2:H2"/>
    <mergeCell ref="A3:H3"/>
    <mergeCell ref="A4:H4"/>
    <mergeCell ref="A5:H5"/>
    <mergeCell ref="A6:B8"/>
    <mergeCell ref="C6:G7"/>
    <mergeCell ref="H6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10" workbookViewId="0">
      <selection activeCell="A2" sqref="A2:H2"/>
    </sheetView>
  </sheetViews>
  <sheetFormatPr baseColWidth="10" defaultRowHeight="15" x14ac:dyDescent="0.25"/>
  <cols>
    <col min="2" max="2" width="34.28515625" bestFit="1" customWidth="1"/>
    <col min="7" max="7" width="15.5703125" customWidth="1"/>
    <col min="8" max="8" width="16.57031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25">
      <c r="A4" s="4" t="s">
        <v>3</v>
      </c>
      <c r="B4" s="5"/>
      <c r="C4" s="5"/>
      <c r="D4" s="5"/>
      <c r="E4" s="5"/>
      <c r="F4" s="5"/>
      <c r="G4" s="5"/>
      <c r="H4" s="6"/>
    </row>
    <row r="5" spans="1:8" ht="15.75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x14ac:dyDescent="0.25">
      <c r="A6" s="1" t="s">
        <v>5</v>
      </c>
      <c r="B6" s="10"/>
      <c r="C6" s="1" t="s">
        <v>6</v>
      </c>
      <c r="D6" s="2"/>
      <c r="E6" s="2"/>
      <c r="F6" s="2"/>
      <c r="G6" s="10"/>
      <c r="H6" s="11" t="s">
        <v>7</v>
      </c>
    </row>
    <row r="7" spans="1:8" ht="15.75" thickBot="1" x14ac:dyDescent="0.3">
      <c r="A7" s="4"/>
      <c r="B7" s="12"/>
      <c r="C7" s="7"/>
      <c r="D7" s="8"/>
      <c r="E7" s="8"/>
      <c r="F7" s="8"/>
      <c r="G7" s="13"/>
      <c r="H7" s="14"/>
    </row>
    <row r="8" spans="1:8" ht="39" thickBot="1" x14ac:dyDescent="0.3">
      <c r="A8" s="7"/>
      <c r="B8" s="13"/>
      <c r="C8" s="15" t="s">
        <v>8</v>
      </c>
      <c r="D8" s="16" t="s">
        <v>9</v>
      </c>
      <c r="E8" s="15" t="s">
        <v>10</v>
      </c>
      <c r="F8" s="15" t="s">
        <v>11</v>
      </c>
      <c r="G8" s="15" t="s">
        <v>12</v>
      </c>
      <c r="H8" s="17"/>
    </row>
    <row r="9" spans="1:8" x14ac:dyDescent="0.25">
      <c r="A9" s="18" t="s">
        <v>13</v>
      </c>
      <c r="B9" s="19"/>
      <c r="C9" s="20">
        <f t="shared" ref="C9:H9" si="0">C10+C18+C28+C38+C48+C58+C71+C75+C62</f>
        <v>52621477.200000003</v>
      </c>
      <c r="D9" s="20">
        <f t="shared" si="0"/>
        <v>1707748.7899999998</v>
      </c>
      <c r="E9" s="20">
        <f t="shared" si="0"/>
        <v>54329225.989999995</v>
      </c>
      <c r="F9" s="20">
        <f t="shared" si="0"/>
        <v>53601844.920000002</v>
      </c>
      <c r="G9" s="20">
        <f t="shared" si="0"/>
        <v>53601844.920000002</v>
      </c>
      <c r="H9" s="20">
        <f t="shared" si="0"/>
        <v>727381.0699999996</v>
      </c>
    </row>
    <row r="10" spans="1:8" x14ac:dyDescent="0.25">
      <c r="A10" s="21" t="s">
        <v>14</v>
      </c>
      <c r="B10" s="22"/>
      <c r="C10" s="23">
        <f t="shared" ref="C10:H10" si="1">SUM(C11:C17)</f>
        <v>24830501.809999999</v>
      </c>
      <c r="D10" s="23">
        <f t="shared" si="1"/>
        <v>2329789.88</v>
      </c>
      <c r="E10" s="23">
        <f t="shared" si="1"/>
        <v>27160291.690000001</v>
      </c>
      <c r="F10" s="23">
        <f t="shared" si="1"/>
        <v>27160291.690000001</v>
      </c>
      <c r="G10" s="23">
        <f t="shared" si="1"/>
        <v>27160291.690000001</v>
      </c>
      <c r="H10" s="23">
        <f t="shared" si="1"/>
        <v>0</v>
      </c>
    </row>
    <row r="11" spans="1:8" x14ac:dyDescent="0.25">
      <c r="A11" s="24" t="s">
        <v>15</v>
      </c>
      <c r="B11" s="25"/>
      <c r="C11" s="23">
        <v>20183000</v>
      </c>
      <c r="D11" s="26">
        <v>217542.93</v>
      </c>
      <c r="E11" s="26">
        <f>C11+D11</f>
        <v>20400542.93</v>
      </c>
      <c r="F11" s="26">
        <v>20400542.93</v>
      </c>
      <c r="G11" s="26">
        <v>20400542.93</v>
      </c>
      <c r="H11" s="26">
        <f>E11-F11</f>
        <v>0</v>
      </c>
    </row>
    <row r="12" spans="1:8" x14ac:dyDescent="0.25">
      <c r="A12" s="24" t="s">
        <v>16</v>
      </c>
      <c r="B12" s="25"/>
      <c r="C12" s="23">
        <v>556100</v>
      </c>
      <c r="D12" s="26">
        <v>751126.25</v>
      </c>
      <c r="E12" s="26">
        <f t="shared" ref="E12:E17" si="2">C12+D12</f>
        <v>1307226.25</v>
      </c>
      <c r="F12" s="26">
        <v>1307226.25</v>
      </c>
      <c r="G12" s="26">
        <v>1307226.25</v>
      </c>
      <c r="H12" s="26">
        <f t="shared" ref="H12:H17" si="3">E12-F12</f>
        <v>0</v>
      </c>
    </row>
    <row r="13" spans="1:8" x14ac:dyDescent="0.25">
      <c r="A13" s="24" t="s">
        <v>17</v>
      </c>
      <c r="B13" s="25"/>
      <c r="C13" s="23">
        <v>3136401.81</v>
      </c>
      <c r="D13" s="26">
        <v>617449.18999999994</v>
      </c>
      <c r="E13" s="26">
        <f t="shared" si="2"/>
        <v>3753851</v>
      </c>
      <c r="F13" s="26">
        <v>3753851</v>
      </c>
      <c r="G13" s="26">
        <v>3753851</v>
      </c>
      <c r="H13" s="26">
        <f t="shared" si="3"/>
        <v>0</v>
      </c>
    </row>
    <row r="14" spans="1:8" x14ac:dyDescent="0.25">
      <c r="A14" s="24" t="s">
        <v>18</v>
      </c>
      <c r="B14" s="25"/>
      <c r="C14" s="23"/>
      <c r="D14" s="26"/>
      <c r="E14" s="26">
        <f t="shared" si="2"/>
        <v>0</v>
      </c>
      <c r="F14" s="26"/>
      <c r="G14" s="26"/>
      <c r="H14" s="26">
        <f t="shared" si="3"/>
        <v>0</v>
      </c>
    </row>
    <row r="15" spans="1:8" x14ac:dyDescent="0.25">
      <c r="A15" s="24" t="s">
        <v>19</v>
      </c>
      <c r="B15" s="25"/>
      <c r="C15" s="23">
        <v>930000</v>
      </c>
      <c r="D15" s="26">
        <v>768671.51</v>
      </c>
      <c r="E15" s="26">
        <f t="shared" si="2"/>
        <v>1698671.51</v>
      </c>
      <c r="F15" s="26">
        <v>1698671.51</v>
      </c>
      <c r="G15" s="26">
        <v>1698671.51</v>
      </c>
      <c r="H15" s="26">
        <f t="shared" si="3"/>
        <v>0</v>
      </c>
    </row>
    <row r="16" spans="1:8" x14ac:dyDescent="0.25">
      <c r="A16" s="24" t="s">
        <v>20</v>
      </c>
      <c r="B16" s="25"/>
      <c r="C16" s="23"/>
      <c r="D16" s="26"/>
      <c r="E16" s="26">
        <f t="shared" si="2"/>
        <v>0</v>
      </c>
      <c r="F16" s="26"/>
      <c r="G16" s="26"/>
      <c r="H16" s="26">
        <f t="shared" si="3"/>
        <v>0</v>
      </c>
    </row>
    <row r="17" spans="1:8" x14ac:dyDescent="0.25">
      <c r="A17" s="24" t="s">
        <v>21</v>
      </c>
      <c r="B17" s="25"/>
      <c r="C17" s="23">
        <v>25000</v>
      </c>
      <c r="D17" s="26">
        <v>-25000</v>
      </c>
      <c r="E17" s="26">
        <f t="shared" si="2"/>
        <v>0</v>
      </c>
      <c r="F17" s="26">
        <v>0</v>
      </c>
      <c r="G17" s="26">
        <v>0</v>
      </c>
      <c r="H17" s="26">
        <f t="shared" si="3"/>
        <v>0</v>
      </c>
    </row>
    <row r="18" spans="1:8" x14ac:dyDescent="0.25">
      <c r="A18" s="21" t="s">
        <v>22</v>
      </c>
      <c r="B18" s="22"/>
      <c r="C18" s="23">
        <f t="shared" ref="C18:H18" si="4">SUM(C19:C27)</f>
        <v>5571828.29</v>
      </c>
      <c r="D18" s="23">
        <f t="shared" si="4"/>
        <v>-874572.43</v>
      </c>
      <c r="E18" s="23">
        <f t="shared" si="4"/>
        <v>4697255.8599999994</v>
      </c>
      <c r="F18" s="23">
        <f t="shared" si="4"/>
        <v>4519011.9799999995</v>
      </c>
      <c r="G18" s="23">
        <f t="shared" si="4"/>
        <v>4519011.9799999995</v>
      </c>
      <c r="H18" s="23">
        <f t="shared" si="4"/>
        <v>178243.87999999989</v>
      </c>
    </row>
    <row r="19" spans="1:8" x14ac:dyDescent="0.25">
      <c r="A19" s="24" t="s">
        <v>23</v>
      </c>
      <c r="B19" s="25"/>
      <c r="C19" s="23">
        <v>1751612.89</v>
      </c>
      <c r="D19" s="26">
        <v>-15830.81</v>
      </c>
      <c r="E19" s="23">
        <f t="shared" ref="E19:E27" si="5">C19+D19</f>
        <v>1735782.0799999998</v>
      </c>
      <c r="F19" s="26">
        <v>1680091.39</v>
      </c>
      <c r="G19" s="26">
        <v>1680091.39</v>
      </c>
      <c r="H19" s="26">
        <f>E19-F19</f>
        <v>55690.689999999944</v>
      </c>
    </row>
    <row r="20" spans="1:8" x14ac:dyDescent="0.25">
      <c r="A20" s="24" t="s">
        <v>24</v>
      </c>
      <c r="B20" s="25"/>
      <c r="C20" s="23">
        <v>975000</v>
      </c>
      <c r="D20" s="26">
        <v>-554606.73</v>
      </c>
      <c r="E20" s="23">
        <f t="shared" si="5"/>
        <v>420393.27</v>
      </c>
      <c r="F20" s="26">
        <v>320393.27</v>
      </c>
      <c r="G20" s="26">
        <v>320393.27</v>
      </c>
      <c r="H20" s="26">
        <f t="shared" ref="H20:H82" si="6">E20-F20</f>
        <v>100000</v>
      </c>
    </row>
    <row r="21" spans="1:8" x14ac:dyDescent="0.25">
      <c r="A21" s="24" t="s">
        <v>25</v>
      </c>
      <c r="B21" s="25"/>
      <c r="C21" s="23"/>
      <c r="D21" s="26"/>
      <c r="E21" s="23">
        <f t="shared" si="5"/>
        <v>0</v>
      </c>
      <c r="F21" s="26"/>
      <c r="G21" s="26"/>
      <c r="H21" s="26">
        <f t="shared" si="6"/>
        <v>0</v>
      </c>
    </row>
    <row r="22" spans="1:8" x14ac:dyDescent="0.25">
      <c r="A22" s="24" t="s">
        <v>26</v>
      </c>
      <c r="B22" s="25"/>
      <c r="C22" s="23">
        <v>250000</v>
      </c>
      <c r="D22" s="26">
        <v>-221609.09</v>
      </c>
      <c r="E22" s="23">
        <f t="shared" si="5"/>
        <v>28390.910000000003</v>
      </c>
      <c r="F22" s="26">
        <v>28390.91</v>
      </c>
      <c r="G22" s="26">
        <v>28390.91</v>
      </c>
      <c r="H22" s="26">
        <f t="shared" si="6"/>
        <v>0</v>
      </c>
    </row>
    <row r="23" spans="1:8" x14ac:dyDescent="0.25">
      <c r="A23" s="24" t="s">
        <v>27</v>
      </c>
      <c r="B23" s="25"/>
      <c r="C23" s="23">
        <v>40000</v>
      </c>
      <c r="D23" s="26">
        <v>378589.82</v>
      </c>
      <c r="E23" s="23">
        <f t="shared" si="5"/>
        <v>418589.82</v>
      </c>
      <c r="F23" s="26">
        <v>418589.82</v>
      </c>
      <c r="G23" s="26">
        <v>418589.82</v>
      </c>
      <c r="H23" s="26">
        <f t="shared" si="6"/>
        <v>0</v>
      </c>
    </row>
    <row r="24" spans="1:8" x14ac:dyDescent="0.25">
      <c r="A24" s="24" t="s">
        <v>28</v>
      </c>
      <c r="B24" s="25"/>
      <c r="C24" s="23">
        <v>2341507</v>
      </c>
      <c r="D24" s="26">
        <v>-362267.99</v>
      </c>
      <c r="E24" s="23">
        <f t="shared" si="5"/>
        <v>1979239.01</v>
      </c>
      <c r="F24" s="26">
        <v>1956685.82</v>
      </c>
      <c r="G24" s="26">
        <v>1956685.82</v>
      </c>
      <c r="H24" s="26">
        <f t="shared" si="6"/>
        <v>22553.189999999944</v>
      </c>
    </row>
    <row r="25" spans="1:8" x14ac:dyDescent="0.25">
      <c r="A25" s="24" t="s">
        <v>29</v>
      </c>
      <c r="B25" s="25"/>
      <c r="C25" s="23">
        <v>193708.4</v>
      </c>
      <c r="D25" s="26">
        <v>-173988.4</v>
      </c>
      <c r="E25" s="23">
        <f t="shared" si="5"/>
        <v>19720</v>
      </c>
      <c r="F25" s="26">
        <v>19720</v>
      </c>
      <c r="G25" s="26">
        <v>19720</v>
      </c>
      <c r="H25" s="26">
        <f t="shared" si="6"/>
        <v>0</v>
      </c>
    </row>
    <row r="26" spans="1:8" x14ac:dyDescent="0.25">
      <c r="A26" s="24" t="s">
        <v>30</v>
      </c>
      <c r="B26" s="25"/>
      <c r="C26" s="23"/>
      <c r="D26" s="26"/>
      <c r="E26" s="23">
        <f t="shared" si="5"/>
        <v>0</v>
      </c>
      <c r="F26" s="26"/>
      <c r="G26" s="26"/>
      <c r="H26" s="26">
        <f t="shared" si="6"/>
        <v>0</v>
      </c>
    </row>
    <row r="27" spans="1:8" x14ac:dyDescent="0.25">
      <c r="A27" s="24" t="s">
        <v>31</v>
      </c>
      <c r="B27" s="25"/>
      <c r="C27" s="23">
        <v>20000</v>
      </c>
      <c r="D27" s="26">
        <v>75140.77</v>
      </c>
      <c r="E27" s="23">
        <f t="shared" si="5"/>
        <v>95140.77</v>
      </c>
      <c r="F27" s="26">
        <v>95140.77</v>
      </c>
      <c r="G27" s="26">
        <v>95140.77</v>
      </c>
      <c r="H27" s="26">
        <f t="shared" si="6"/>
        <v>0</v>
      </c>
    </row>
    <row r="28" spans="1:8" x14ac:dyDescent="0.25">
      <c r="A28" s="21" t="s">
        <v>32</v>
      </c>
      <c r="B28" s="22"/>
      <c r="C28" s="23">
        <f t="shared" ref="C28:H28" si="7">SUM(C29:C37)</f>
        <v>16974204.66</v>
      </c>
      <c r="D28" s="23">
        <f t="shared" si="7"/>
        <v>-1533796.7</v>
      </c>
      <c r="E28" s="23">
        <f t="shared" si="7"/>
        <v>15440407.959999999</v>
      </c>
      <c r="F28" s="23">
        <f t="shared" si="7"/>
        <v>15049565.809999999</v>
      </c>
      <c r="G28" s="23">
        <f t="shared" si="7"/>
        <v>15049565.809999999</v>
      </c>
      <c r="H28" s="23">
        <f t="shared" si="7"/>
        <v>390842.14999999967</v>
      </c>
    </row>
    <row r="29" spans="1:8" x14ac:dyDescent="0.25">
      <c r="A29" s="24" t="s">
        <v>33</v>
      </c>
      <c r="B29" s="25"/>
      <c r="C29" s="23">
        <v>235000</v>
      </c>
      <c r="D29" s="26">
        <v>-57323.7</v>
      </c>
      <c r="E29" s="23">
        <f t="shared" ref="E29:E37" si="8">C29+D29</f>
        <v>177676.3</v>
      </c>
      <c r="F29" s="26">
        <v>177676.3</v>
      </c>
      <c r="G29" s="26">
        <v>177676.3</v>
      </c>
      <c r="H29" s="26">
        <f t="shared" si="6"/>
        <v>0</v>
      </c>
    </row>
    <row r="30" spans="1:8" x14ac:dyDescent="0.25">
      <c r="A30" s="24" t="s">
        <v>34</v>
      </c>
      <c r="B30" s="25"/>
      <c r="C30" s="23">
        <v>639875.68999999994</v>
      </c>
      <c r="D30" s="26">
        <v>857848.76</v>
      </c>
      <c r="E30" s="23">
        <f t="shared" si="8"/>
        <v>1497724.45</v>
      </c>
      <c r="F30" s="26">
        <v>1439061.59</v>
      </c>
      <c r="G30" s="26">
        <v>1439061.59</v>
      </c>
      <c r="H30" s="26">
        <f t="shared" si="6"/>
        <v>58662.85999999987</v>
      </c>
    </row>
    <row r="31" spans="1:8" x14ac:dyDescent="0.25">
      <c r="A31" s="24" t="s">
        <v>35</v>
      </c>
      <c r="B31" s="25"/>
      <c r="C31" s="23">
        <v>558622.31000000006</v>
      </c>
      <c r="D31" s="26">
        <v>-103374.07</v>
      </c>
      <c r="E31" s="23">
        <f t="shared" si="8"/>
        <v>455248.24000000005</v>
      </c>
      <c r="F31" s="26">
        <v>455248.24</v>
      </c>
      <c r="G31" s="26">
        <v>455248.24</v>
      </c>
      <c r="H31" s="26">
        <f t="shared" si="6"/>
        <v>0</v>
      </c>
    </row>
    <row r="32" spans="1:8" x14ac:dyDescent="0.25">
      <c r="A32" s="24" t="s">
        <v>36</v>
      </c>
      <c r="B32" s="25"/>
      <c r="C32" s="23">
        <v>1923827.16</v>
      </c>
      <c r="D32" s="26">
        <v>153601.15</v>
      </c>
      <c r="E32" s="23">
        <f t="shared" si="8"/>
        <v>2077428.3099999998</v>
      </c>
      <c r="F32" s="26">
        <v>2077420.25</v>
      </c>
      <c r="G32" s="26">
        <v>2077420.25</v>
      </c>
      <c r="H32" s="26">
        <f t="shared" si="6"/>
        <v>8.0599999998230487</v>
      </c>
    </row>
    <row r="33" spans="1:8" x14ac:dyDescent="0.25">
      <c r="A33" s="24" t="s">
        <v>37</v>
      </c>
      <c r="B33" s="25"/>
      <c r="C33" s="23">
        <v>2635731.75</v>
      </c>
      <c r="D33" s="26">
        <v>803216.57</v>
      </c>
      <c r="E33" s="23">
        <f t="shared" si="8"/>
        <v>3438948.32</v>
      </c>
      <c r="F33" s="26">
        <v>3393058.75</v>
      </c>
      <c r="G33" s="26">
        <v>3393058.75</v>
      </c>
      <c r="H33" s="26">
        <f t="shared" si="6"/>
        <v>45889.569999999832</v>
      </c>
    </row>
    <row r="34" spans="1:8" x14ac:dyDescent="0.25">
      <c r="A34" s="24" t="s">
        <v>38</v>
      </c>
      <c r="B34" s="25"/>
      <c r="C34" s="23">
        <v>375000</v>
      </c>
      <c r="D34" s="26">
        <v>13473.84</v>
      </c>
      <c r="E34" s="23">
        <f t="shared" si="8"/>
        <v>388473.84</v>
      </c>
      <c r="F34" s="26">
        <v>388473.84</v>
      </c>
      <c r="G34" s="26">
        <v>388473.84</v>
      </c>
      <c r="H34" s="26">
        <f t="shared" si="6"/>
        <v>0</v>
      </c>
    </row>
    <row r="35" spans="1:8" x14ac:dyDescent="0.25">
      <c r="A35" s="24" t="s">
        <v>39</v>
      </c>
      <c r="B35" s="25"/>
      <c r="C35" s="23">
        <v>148000</v>
      </c>
      <c r="D35" s="26">
        <v>-85433.33</v>
      </c>
      <c r="E35" s="23">
        <f t="shared" si="8"/>
        <v>62566.67</v>
      </c>
      <c r="F35" s="26">
        <v>62566.67</v>
      </c>
      <c r="G35" s="26">
        <v>62566.67</v>
      </c>
      <c r="H35" s="26">
        <f t="shared" si="6"/>
        <v>0</v>
      </c>
    </row>
    <row r="36" spans="1:8" x14ac:dyDescent="0.25">
      <c r="A36" s="24" t="s">
        <v>40</v>
      </c>
      <c r="B36" s="25"/>
      <c r="C36" s="23">
        <v>10040739.75</v>
      </c>
      <c r="D36" s="26">
        <v>-3563432.69</v>
      </c>
      <c r="E36" s="23">
        <f t="shared" si="8"/>
        <v>6477307.0600000005</v>
      </c>
      <c r="F36" s="26">
        <v>6365391.4000000004</v>
      </c>
      <c r="G36" s="26">
        <v>6365391.4000000004</v>
      </c>
      <c r="H36" s="26">
        <f t="shared" si="6"/>
        <v>111915.66000000015</v>
      </c>
    </row>
    <row r="37" spans="1:8" x14ac:dyDescent="0.25">
      <c r="A37" s="24" t="s">
        <v>41</v>
      </c>
      <c r="B37" s="25"/>
      <c r="C37" s="23">
        <v>417408</v>
      </c>
      <c r="D37" s="26">
        <v>447626.77</v>
      </c>
      <c r="E37" s="23">
        <f t="shared" si="8"/>
        <v>865034.77</v>
      </c>
      <c r="F37" s="26">
        <v>690668.77</v>
      </c>
      <c r="G37" s="26">
        <v>690668.77</v>
      </c>
      <c r="H37" s="26">
        <f t="shared" si="6"/>
        <v>174366</v>
      </c>
    </row>
    <row r="38" spans="1:8" x14ac:dyDescent="0.25">
      <c r="A38" s="27" t="s">
        <v>42</v>
      </c>
      <c r="B38" s="28"/>
      <c r="C38" s="23">
        <f t="shared" ref="C38:H38" si="9">SUM(C39:C47)</f>
        <v>3625000</v>
      </c>
      <c r="D38" s="23">
        <f t="shared" si="9"/>
        <v>681165.11</v>
      </c>
      <c r="E38" s="23">
        <f>SUM(E39:E47)</f>
        <v>4306165.1100000003</v>
      </c>
      <c r="F38" s="23">
        <f t="shared" si="9"/>
        <v>4286165.1100000003</v>
      </c>
      <c r="G38" s="23">
        <f t="shared" si="9"/>
        <v>4286165.1100000003</v>
      </c>
      <c r="H38" s="23">
        <f t="shared" si="9"/>
        <v>20000</v>
      </c>
    </row>
    <row r="39" spans="1:8" x14ac:dyDescent="0.25">
      <c r="A39" s="24" t="s">
        <v>43</v>
      </c>
      <c r="B39" s="25"/>
      <c r="C39" s="23"/>
      <c r="D39" s="26"/>
      <c r="E39" s="23">
        <f>C39+D39</f>
        <v>0</v>
      </c>
      <c r="F39" s="26"/>
      <c r="G39" s="26"/>
      <c r="H39" s="26">
        <f t="shared" si="6"/>
        <v>0</v>
      </c>
    </row>
    <row r="40" spans="1:8" x14ac:dyDescent="0.25">
      <c r="A40" s="24" t="s">
        <v>44</v>
      </c>
      <c r="B40" s="25"/>
      <c r="C40" s="23"/>
      <c r="D40" s="26"/>
      <c r="E40" s="23">
        <f t="shared" ref="E40:E82" si="10">C40+D40</f>
        <v>0</v>
      </c>
      <c r="F40" s="26"/>
      <c r="G40" s="26"/>
      <c r="H40" s="26">
        <f t="shared" si="6"/>
        <v>0</v>
      </c>
    </row>
    <row r="41" spans="1:8" x14ac:dyDescent="0.25">
      <c r="A41" s="24" t="s">
        <v>45</v>
      </c>
      <c r="B41" s="25"/>
      <c r="C41" s="23"/>
      <c r="D41" s="26"/>
      <c r="E41" s="23">
        <f t="shared" si="10"/>
        <v>0</v>
      </c>
      <c r="F41" s="26"/>
      <c r="G41" s="26"/>
      <c r="H41" s="26">
        <f t="shared" si="6"/>
        <v>0</v>
      </c>
    </row>
    <row r="42" spans="1:8" x14ac:dyDescent="0.25">
      <c r="A42" s="24" t="s">
        <v>46</v>
      </c>
      <c r="B42" s="25"/>
      <c r="C42" s="23">
        <v>3625000</v>
      </c>
      <c r="D42" s="26">
        <v>681165.11</v>
      </c>
      <c r="E42" s="23">
        <f t="shared" si="10"/>
        <v>4306165.1100000003</v>
      </c>
      <c r="F42" s="26">
        <v>4286165.1100000003</v>
      </c>
      <c r="G42" s="26">
        <v>4286165.1100000003</v>
      </c>
      <c r="H42" s="26">
        <f t="shared" si="6"/>
        <v>20000</v>
      </c>
    </row>
    <row r="43" spans="1:8" x14ac:dyDescent="0.25">
      <c r="A43" s="24" t="s">
        <v>47</v>
      </c>
      <c r="B43" s="25"/>
      <c r="C43" s="23"/>
      <c r="D43" s="26"/>
      <c r="E43" s="23">
        <f t="shared" si="10"/>
        <v>0</v>
      </c>
      <c r="F43" s="26"/>
      <c r="G43" s="26"/>
      <c r="H43" s="26">
        <f t="shared" si="6"/>
        <v>0</v>
      </c>
    </row>
    <row r="44" spans="1:8" x14ac:dyDescent="0.25">
      <c r="A44" s="24" t="s">
        <v>48</v>
      </c>
      <c r="B44" s="25"/>
      <c r="C44" s="23"/>
      <c r="D44" s="26"/>
      <c r="E44" s="23">
        <f t="shared" si="10"/>
        <v>0</v>
      </c>
      <c r="F44" s="26"/>
      <c r="G44" s="26"/>
      <c r="H44" s="26">
        <f t="shared" si="6"/>
        <v>0</v>
      </c>
    </row>
    <row r="45" spans="1:8" x14ac:dyDescent="0.25">
      <c r="A45" s="24" t="s">
        <v>49</v>
      </c>
      <c r="B45" s="25"/>
      <c r="C45" s="23"/>
      <c r="D45" s="26"/>
      <c r="E45" s="23">
        <f t="shared" si="10"/>
        <v>0</v>
      </c>
      <c r="F45" s="26"/>
      <c r="G45" s="26"/>
      <c r="H45" s="26">
        <f t="shared" si="6"/>
        <v>0</v>
      </c>
    </row>
    <row r="46" spans="1:8" x14ac:dyDescent="0.25">
      <c r="A46" s="24" t="s">
        <v>50</v>
      </c>
      <c r="B46" s="25"/>
      <c r="C46" s="23"/>
      <c r="D46" s="26"/>
      <c r="E46" s="23">
        <f t="shared" si="10"/>
        <v>0</v>
      </c>
      <c r="F46" s="26"/>
      <c r="G46" s="26"/>
      <c r="H46" s="26">
        <f t="shared" si="6"/>
        <v>0</v>
      </c>
    </row>
    <row r="47" spans="1:8" x14ac:dyDescent="0.25">
      <c r="A47" s="24" t="s">
        <v>51</v>
      </c>
      <c r="B47" s="25"/>
      <c r="C47" s="23"/>
      <c r="D47" s="26"/>
      <c r="E47" s="23">
        <f t="shared" si="10"/>
        <v>0</v>
      </c>
      <c r="F47" s="26"/>
      <c r="G47" s="26"/>
      <c r="H47" s="26">
        <f t="shared" si="6"/>
        <v>0</v>
      </c>
    </row>
    <row r="48" spans="1:8" x14ac:dyDescent="0.25">
      <c r="A48" s="27" t="s">
        <v>52</v>
      </c>
      <c r="B48" s="28"/>
      <c r="C48" s="23">
        <f t="shared" ref="C48:H48" si="11">SUM(C49:C57)</f>
        <v>963612.59000000008</v>
      </c>
      <c r="D48" s="23">
        <f t="shared" si="11"/>
        <v>-46865.399999999994</v>
      </c>
      <c r="E48" s="23">
        <f t="shared" si="11"/>
        <v>916747.19</v>
      </c>
      <c r="F48" s="23">
        <f t="shared" si="11"/>
        <v>778452.15</v>
      </c>
      <c r="G48" s="23">
        <f t="shared" si="11"/>
        <v>778452.15</v>
      </c>
      <c r="H48" s="23">
        <f t="shared" si="11"/>
        <v>138295.04000000001</v>
      </c>
    </row>
    <row r="49" spans="1:8" x14ac:dyDescent="0.25">
      <c r="A49" s="24" t="s">
        <v>53</v>
      </c>
      <c r="B49" s="25"/>
      <c r="C49" s="23">
        <v>175000</v>
      </c>
      <c r="D49" s="26">
        <v>90947.19</v>
      </c>
      <c r="E49" s="23">
        <f t="shared" si="10"/>
        <v>265947.19</v>
      </c>
      <c r="F49" s="26">
        <v>127652.15</v>
      </c>
      <c r="G49" s="26">
        <v>127652.15</v>
      </c>
      <c r="H49" s="26">
        <f t="shared" si="6"/>
        <v>138295.04000000001</v>
      </c>
    </row>
    <row r="50" spans="1:8" x14ac:dyDescent="0.25">
      <c r="A50" s="24" t="s">
        <v>54</v>
      </c>
      <c r="B50" s="25"/>
      <c r="C50" s="23"/>
      <c r="D50" s="26"/>
      <c r="E50" s="23">
        <f t="shared" si="10"/>
        <v>0</v>
      </c>
      <c r="F50" s="26"/>
      <c r="G50" s="26"/>
      <c r="H50" s="26">
        <f t="shared" si="6"/>
        <v>0</v>
      </c>
    </row>
    <row r="51" spans="1:8" x14ac:dyDescent="0.25">
      <c r="A51" s="24" t="s">
        <v>55</v>
      </c>
      <c r="B51" s="25"/>
      <c r="C51" s="23">
        <v>130000</v>
      </c>
      <c r="D51" s="26">
        <v>-130000</v>
      </c>
      <c r="E51" s="23">
        <f t="shared" si="10"/>
        <v>0</v>
      </c>
      <c r="F51" s="26">
        <v>0</v>
      </c>
      <c r="G51" s="26">
        <v>0</v>
      </c>
      <c r="H51" s="26">
        <f t="shared" si="6"/>
        <v>0</v>
      </c>
    </row>
    <row r="52" spans="1:8" x14ac:dyDescent="0.25">
      <c r="A52" s="24" t="s">
        <v>56</v>
      </c>
      <c r="B52" s="25"/>
      <c r="C52" s="23">
        <v>396012.59</v>
      </c>
      <c r="D52" s="26">
        <v>218987.41</v>
      </c>
      <c r="E52" s="23">
        <f t="shared" si="10"/>
        <v>615000</v>
      </c>
      <c r="F52" s="26">
        <v>615000</v>
      </c>
      <c r="G52" s="26">
        <v>615000</v>
      </c>
      <c r="H52" s="26">
        <f t="shared" si="6"/>
        <v>0</v>
      </c>
    </row>
    <row r="53" spans="1:8" x14ac:dyDescent="0.25">
      <c r="A53" s="24" t="s">
        <v>57</v>
      </c>
      <c r="B53" s="25"/>
      <c r="C53" s="23"/>
      <c r="D53" s="26"/>
      <c r="E53" s="23">
        <f t="shared" si="10"/>
        <v>0</v>
      </c>
      <c r="F53" s="26"/>
      <c r="G53" s="26"/>
      <c r="H53" s="26">
        <f t="shared" si="6"/>
        <v>0</v>
      </c>
    </row>
    <row r="54" spans="1:8" x14ac:dyDescent="0.25">
      <c r="A54" s="24" t="s">
        <v>58</v>
      </c>
      <c r="B54" s="25"/>
      <c r="C54" s="23">
        <v>250000</v>
      </c>
      <c r="D54" s="26">
        <v>-226800</v>
      </c>
      <c r="E54" s="23">
        <f t="shared" si="10"/>
        <v>23200</v>
      </c>
      <c r="F54" s="26">
        <v>23200</v>
      </c>
      <c r="G54" s="26">
        <v>23200</v>
      </c>
      <c r="H54" s="26">
        <f t="shared" si="6"/>
        <v>0</v>
      </c>
    </row>
    <row r="55" spans="1:8" x14ac:dyDescent="0.25">
      <c r="A55" s="24" t="s">
        <v>59</v>
      </c>
      <c r="B55" s="25"/>
      <c r="C55" s="23"/>
      <c r="D55" s="26"/>
      <c r="E55" s="23">
        <f t="shared" si="10"/>
        <v>0</v>
      </c>
      <c r="F55" s="26"/>
      <c r="G55" s="26"/>
      <c r="H55" s="26">
        <f t="shared" si="6"/>
        <v>0</v>
      </c>
    </row>
    <row r="56" spans="1:8" x14ac:dyDescent="0.25">
      <c r="A56" s="24" t="s">
        <v>60</v>
      </c>
      <c r="B56" s="25"/>
      <c r="C56" s="23"/>
      <c r="D56" s="26"/>
      <c r="E56" s="23">
        <f t="shared" si="10"/>
        <v>0</v>
      </c>
      <c r="F56" s="26"/>
      <c r="G56" s="26"/>
      <c r="H56" s="26">
        <f t="shared" si="6"/>
        <v>0</v>
      </c>
    </row>
    <row r="57" spans="1:8" x14ac:dyDescent="0.25">
      <c r="A57" s="24" t="s">
        <v>61</v>
      </c>
      <c r="B57" s="25"/>
      <c r="C57" s="23">
        <v>12600</v>
      </c>
      <c r="D57" s="26">
        <v>0</v>
      </c>
      <c r="E57" s="23">
        <f t="shared" si="10"/>
        <v>12600</v>
      </c>
      <c r="F57" s="26">
        <v>12600</v>
      </c>
      <c r="G57" s="26">
        <v>12600</v>
      </c>
      <c r="H57" s="26">
        <f t="shared" si="6"/>
        <v>0</v>
      </c>
    </row>
    <row r="58" spans="1:8" x14ac:dyDescent="0.25">
      <c r="A58" s="21" t="s">
        <v>62</v>
      </c>
      <c r="B58" s="22"/>
      <c r="C58" s="23">
        <f>SUM(C59:C61)</f>
        <v>656329.85</v>
      </c>
      <c r="D58" s="23">
        <f>SUM(D59:D61)</f>
        <v>1152028.33</v>
      </c>
      <c r="E58" s="23">
        <f>SUM(E59:E61)</f>
        <v>1808358.18</v>
      </c>
      <c r="F58" s="23">
        <f>SUM(F59:F61)</f>
        <v>1808358.18</v>
      </c>
      <c r="G58" s="23">
        <f>SUM(G59:G61)</f>
        <v>1808358.18</v>
      </c>
      <c r="H58" s="26">
        <f t="shared" si="6"/>
        <v>0</v>
      </c>
    </row>
    <row r="59" spans="1:8" x14ac:dyDescent="0.25">
      <c r="A59" s="24" t="s">
        <v>63</v>
      </c>
      <c r="B59" s="25"/>
      <c r="C59" s="23">
        <v>656329.85</v>
      </c>
      <c r="D59" s="26">
        <v>-472971.67</v>
      </c>
      <c r="E59" s="23">
        <f t="shared" si="10"/>
        <v>183358.18</v>
      </c>
      <c r="F59" s="26">
        <v>183358.18</v>
      </c>
      <c r="G59" s="26">
        <v>183358.18</v>
      </c>
      <c r="H59" s="26">
        <f t="shared" si="6"/>
        <v>0</v>
      </c>
    </row>
    <row r="60" spans="1:8" x14ac:dyDescent="0.25">
      <c r="A60" s="24" t="s">
        <v>64</v>
      </c>
      <c r="B60" s="25"/>
      <c r="C60" s="23">
        <v>0</v>
      </c>
      <c r="D60" s="26">
        <v>1625000</v>
      </c>
      <c r="E60" s="23">
        <f t="shared" si="10"/>
        <v>1625000</v>
      </c>
      <c r="F60" s="26">
        <v>1625000</v>
      </c>
      <c r="G60" s="26">
        <v>1625000</v>
      </c>
      <c r="H60" s="26">
        <f t="shared" si="6"/>
        <v>0</v>
      </c>
    </row>
    <row r="61" spans="1:8" x14ac:dyDescent="0.25">
      <c r="A61" s="24" t="s">
        <v>65</v>
      </c>
      <c r="B61" s="25"/>
      <c r="C61" s="23"/>
      <c r="D61" s="26"/>
      <c r="E61" s="23">
        <f t="shared" si="10"/>
        <v>0</v>
      </c>
      <c r="F61" s="26"/>
      <c r="G61" s="26"/>
      <c r="H61" s="26">
        <f t="shared" si="6"/>
        <v>0</v>
      </c>
    </row>
    <row r="62" spans="1:8" x14ac:dyDescent="0.25">
      <c r="A62" s="27" t="s">
        <v>66</v>
      </c>
      <c r="B62" s="28"/>
      <c r="C62" s="23">
        <f>SUM(C63:C70)</f>
        <v>0</v>
      </c>
      <c r="D62" s="23">
        <f>SUM(D63:D70)</f>
        <v>0</v>
      </c>
      <c r="E62" s="23">
        <f>E63+E64+E65+E66+E67+E69+E70</f>
        <v>0</v>
      </c>
      <c r="F62" s="23">
        <f>SUM(F63:F70)</f>
        <v>0</v>
      </c>
      <c r="G62" s="23">
        <f>SUM(G63:G70)</f>
        <v>0</v>
      </c>
      <c r="H62" s="26">
        <f t="shared" si="6"/>
        <v>0</v>
      </c>
    </row>
    <row r="63" spans="1:8" x14ac:dyDescent="0.25">
      <c r="A63" s="24" t="s">
        <v>67</v>
      </c>
      <c r="B63" s="25"/>
      <c r="C63" s="23"/>
      <c r="D63" s="26"/>
      <c r="E63" s="23">
        <f t="shared" si="10"/>
        <v>0</v>
      </c>
      <c r="F63" s="26"/>
      <c r="G63" s="26"/>
      <c r="H63" s="26">
        <f t="shared" si="6"/>
        <v>0</v>
      </c>
    </row>
    <row r="64" spans="1:8" x14ac:dyDescent="0.25">
      <c r="A64" s="24" t="s">
        <v>68</v>
      </c>
      <c r="B64" s="25"/>
      <c r="C64" s="23"/>
      <c r="D64" s="26"/>
      <c r="E64" s="23">
        <f t="shared" si="10"/>
        <v>0</v>
      </c>
      <c r="F64" s="26"/>
      <c r="G64" s="26"/>
      <c r="H64" s="26">
        <f t="shared" si="6"/>
        <v>0</v>
      </c>
    </row>
    <row r="65" spans="1:8" x14ac:dyDescent="0.25">
      <c r="A65" s="24" t="s">
        <v>69</v>
      </c>
      <c r="B65" s="25"/>
      <c r="C65" s="23"/>
      <c r="D65" s="26"/>
      <c r="E65" s="23">
        <f t="shared" si="10"/>
        <v>0</v>
      </c>
      <c r="F65" s="26"/>
      <c r="G65" s="26"/>
      <c r="H65" s="26">
        <f t="shared" si="6"/>
        <v>0</v>
      </c>
    </row>
    <row r="66" spans="1:8" x14ac:dyDescent="0.25">
      <c r="A66" s="24" t="s">
        <v>70</v>
      </c>
      <c r="B66" s="25"/>
      <c r="C66" s="23"/>
      <c r="D66" s="26"/>
      <c r="E66" s="23">
        <f t="shared" si="10"/>
        <v>0</v>
      </c>
      <c r="F66" s="26"/>
      <c r="G66" s="26"/>
      <c r="H66" s="26">
        <f t="shared" si="6"/>
        <v>0</v>
      </c>
    </row>
    <row r="67" spans="1:8" x14ac:dyDescent="0.25">
      <c r="A67" s="24" t="s">
        <v>71</v>
      </c>
      <c r="B67" s="25"/>
      <c r="C67" s="23"/>
      <c r="D67" s="26"/>
      <c r="E67" s="23">
        <f t="shared" si="10"/>
        <v>0</v>
      </c>
      <c r="F67" s="26"/>
      <c r="G67" s="26"/>
      <c r="H67" s="26">
        <f t="shared" si="6"/>
        <v>0</v>
      </c>
    </row>
    <row r="68" spans="1:8" x14ac:dyDescent="0.25">
      <c r="A68" s="24" t="s">
        <v>72</v>
      </c>
      <c r="B68" s="25"/>
      <c r="C68" s="23"/>
      <c r="D68" s="26"/>
      <c r="E68" s="23">
        <f t="shared" si="10"/>
        <v>0</v>
      </c>
      <c r="F68" s="26"/>
      <c r="G68" s="26"/>
      <c r="H68" s="26">
        <f t="shared" si="6"/>
        <v>0</v>
      </c>
    </row>
    <row r="69" spans="1:8" x14ac:dyDescent="0.25">
      <c r="A69" s="24" t="s">
        <v>73</v>
      </c>
      <c r="B69" s="25"/>
      <c r="C69" s="23"/>
      <c r="D69" s="26"/>
      <c r="E69" s="23">
        <f t="shared" si="10"/>
        <v>0</v>
      </c>
      <c r="F69" s="26"/>
      <c r="G69" s="26"/>
      <c r="H69" s="26">
        <f t="shared" si="6"/>
        <v>0</v>
      </c>
    </row>
    <row r="70" spans="1:8" x14ac:dyDescent="0.25">
      <c r="A70" s="24" t="s">
        <v>74</v>
      </c>
      <c r="B70" s="25"/>
      <c r="C70" s="23"/>
      <c r="D70" s="26"/>
      <c r="E70" s="23">
        <f t="shared" si="10"/>
        <v>0</v>
      </c>
      <c r="F70" s="26"/>
      <c r="G70" s="26"/>
      <c r="H70" s="26">
        <f t="shared" si="6"/>
        <v>0</v>
      </c>
    </row>
    <row r="71" spans="1:8" x14ac:dyDescent="0.25">
      <c r="A71" s="21" t="s">
        <v>75</v>
      </c>
      <c r="B71" s="22"/>
      <c r="C71" s="23">
        <f>SUM(C72:C74)</f>
        <v>0</v>
      </c>
      <c r="D71" s="23">
        <f>SUM(D72:D74)</f>
        <v>0</v>
      </c>
      <c r="E71" s="23">
        <f>SUM(E72:E74)</f>
        <v>0</v>
      </c>
      <c r="F71" s="23">
        <f>SUM(F72:F74)</f>
        <v>0</v>
      </c>
      <c r="G71" s="23">
        <f>SUM(G72:G74)</f>
        <v>0</v>
      </c>
      <c r="H71" s="26">
        <f t="shared" si="6"/>
        <v>0</v>
      </c>
    </row>
    <row r="72" spans="1:8" x14ac:dyDescent="0.25">
      <c r="A72" s="24" t="s">
        <v>76</v>
      </c>
      <c r="B72" s="25"/>
      <c r="C72" s="23"/>
      <c r="D72" s="26"/>
      <c r="E72" s="23">
        <f t="shared" si="10"/>
        <v>0</v>
      </c>
      <c r="F72" s="26"/>
      <c r="G72" s="26"/>
      <c r="H72" s="26">
        <f t="shared" si="6"/>
        <v>0</v>
      </c>
    </row>
    <row r="73" spans="1:8" x14ac:dyDescent="0.25">
      <c r="A73" s="24" t="s">
        <v>77</v>
      </c>
      <c r="B73" s="25"/>
      <c r="C73" s="23"/>
      <c r="D73" s="26"/>
      <c r="E73" s="23">
        <f t="shared" si="10"/>
        <v>0</v>
      </c>
      <c r="F73" s="26"/>
      <c r="G73" s="26"/>
      <c r="H73" s="26">
        <f t="shared" si="6"/>
        <v>0</v>
      </c>
    </row>
    <row r="74" spans="1:8" x14ac:dyDescent="0.25">
      <c r="A74" s="24" t="s">
        <v>78</v>
      </c>
      <c r="B74" s="25"/>
      <c r="C74" s="23"/>
      <c r="D74" s="26"/>
      <c r="E74" s="23">
        <f t="shared" si="10"/>
        <v>0</v>
      </c>
      <c r="F74" s="26"/>
      <c r="G74" s="26"/>
      <c r="H74" s="26">
        <f t="shared" si="6"/>
        <v>0</v>
      </c>
    </row>
    <row r="75" spans="1:8" x14ac:dyDescent="0.25">
      <c r="A75" s="21" t="s">
        <v>79</v>
      </c>
      <c r="B75" s="22"/>
      <c r="C75" s="23">
        <f>SUM(C76:C82)</f>
        <v>0</v>
      </c>
      <c r="D75" s="23">
        <f>SUM(D76:D82)</f>
        <v>0</v>
      </c>
      <c r="E75" s="23">
        <f>SUM(E76:E82)</f>
        <v>0</v>
      </c>
      <c r="F75" s="23">
        <f>SUM(F76:F82)</f>
        <v>0</v>
      </c>
      <c r="G75" s="23">
        <f>SUM(G76:G82)</f>
        <v>0</v>
      </c>
      <c r="H75" s="26">
        <f t="shared" si="6"/>
        <v>0</v>
      </c>
    </row>
    <row r="76" spans="1:8" x14ac:dyDescent="0.25">
      <c r="A76" s="24" t="s">
        <v>80</v>
      </c>
      <c r="B76" s="25"/>
      <c r="C76" s="23"/>
      <c r="D76" s="26"/>
      <c r="E76" s="23">
        <f t="shared" si="10"/>
        <v>0</v>
      </c>
      <c r="F76" s="26"/>
      <c r="G76" s="26"/>
      <c r="H76" s="26">
        <f t="shared" si="6"/>
        <v>0</v>
      </c>
    </row>
    <row r="77" spans="1:8" x14ac:dyDescent="0.25">
      <c r="A77" s="24" t="s">
        <v>81</v>
      </c>
      <c r="B77" s="25"/>
      <c r="C77" s="23"/>
      <c r="D77" s="26"/>
      <c r="E77" s="23">
        <f t="shared" si="10"/>
        <v>0</v>
      </c>
      <c r="F77" s="26"/>
      <c r="G77" s="26"/>
      <c r="H77" s="26">
        <f t="shared" si="6"/>
        <v>0</v>
      </c>
    </row>
    <row r="78" spans="1:8" x14ac:dyDescent="0.25">
      <c r="A78" s="24" t="s">
        <v>82</v>
      </c>
      <c r="B78" s="25"/>
      <c r="C78" s="23"/>
      <c r="D78" s="26"/>
      <c r="E78" s="23">
        <f t="shared" si="10"/>
        <v>0</v>
      </c>
      <c r="F78" s="26"/>
      <c r="G78" s="26"/>
      <c r="H78" s="26">
        <f t="shared" si="6"/>
        <v>0</v>
      </c>
    </row>
    <row r="79" spans="1:8" x14ac:dyDescent="0.25">
      <c r="A79" s="24" t="s">
        <v>83</v>
      </c>
      <c r="B79" s="25"/>
      <c r="C79" s="23"/>
      <c r="D79" s="26"/>
      <c r="E79" s="23">
        <f t="shared" si="10"/>
        <v>0</v>
      </c>
      <c r="F79" s="26"/>
      <c r="G79" s="26"/>
      <c r="H79" s="26">
        <f t="shared" si="6"/>
        <v>0</v>
      </c>
    </row>
    <row r="80" spans="1:8" x14ac:dyDescent="0.25">
      <c r="A80" s="24" t="s">
        <v>84</v>
      </c>
      <c r="B80" s="25"/>
      <c r="C80" s="23"/>
      <c r="D80" s="26"/>
      <c r="E80" s="23">
        <f t="shared" si="10"/>
        <v>0</v>
      </c>
      <c r="F80" s="26"/>
      <c r="G80" s="26"/>
      <c r="H80" s="26">
        <f t="shared" si="6"/>
        <v>0</v>
      </c>
    </row>
    <row r="81" spans="1:8" x14ac:dyDescent="0.25">
      <c r="A81" s="24" t="s">
        <v>85</v>
      </c>
      <c r="B81" s="25"/>
      <c r="C81" s="23"/>
      <c r="D81" s="26"/>
      <c r="E81" s="23">
        <f t="shared" si="10"/>
        <v>0</v>
      </c>
      <c r="F81" s="26"/>
      <c r="G81" s="26"/>
      <c r="H81" s="26">
        <f t="shared" si="6"/>
        <v>0</v>
      </c>
    </row>
    <row r="82" spans="1:8" x14ac:dyDescent="0.25">
      <c r="A82" s="24" t="s">
        <v>86</v>
      </c>
      <c r="B82" s="25"/>
      <c r="C82" s="23"/>
      <c r="D82" s="26"/>
      <c r="E82" s="23">
        <f t="shared" si="10"/>
        <v>0</v>
      </c>
      <c r="F82" s="26"/>
      <c r="G82" s="26"/>
      <c r="H82" s="26">
        <f t="shared" si="6"/>
        <v>0</v>
      </c>
    </row>
    <row r="83" spans="1:8" x14ac:dyDescent="0.25">
      <c r="A83" s="29"/>
      <c r="B83" s="30"/>
      <c r="C83" s="31"/>
      <c r="D83" s="32"/>
      <c r="E83" s="32"/>
      <c r="F83" s="32"/>
      <c r="G83" s="32"/>
      <c r="H83" s="32"/>
    </row>
    <row r="84" spans="1:8" x14ac:dyDescent="0.25">
      <c r="A84" s="33" t="s">
        <v>87</v>
      </c>
      <c r="B84" s="34"/>
      <c r="C84" s="35">
        <f t="shared" ref="C84:H84" si="12">C85+C103+C93+C113+C123+C133+C137+C146+C150</f>
        <v>40523181</v>
      </c>
      <c r="D84" s="35">
        <f>D85+D103+D93+D113+D123+D133+D137+D146+D150</f>
        <v>570589.32000000007</v>
      </c>
      <c r="E84" s="35">
        <f t="shared" si="12"/>
        <v>41093770.319999993</v>
      </c>
      <c r="F84" s="35">
        <f>F85+F103+F93+F113+F123+F133+F137+F146+F150</f>
        <v>40462727.099999994</v>
      </c>
      <c r="G84" s="35">
        <f>G85+G103+G93+G113+G123+G133+G137+G146+G150</f>
        <v>40462727.099999994</v>
      </c>
      <c r="H84" s="35">
        <f t="shared" si="12"/>
        <v>631043.22000000067</v>
      </c>
    </row>
    <row r="85" spans="1:8" x14ac:dyDescent="0.25">
      <c r="A85" s="21" t="s">
        <v>14</v>
      </c>
      <c r="B85" s="22"/>
      <c r="C85" s="23">
        <f>SUM(C86:C92)</f>
        <v>6552066.1399999997</v>
      </c>
      <c r="D85" s="23">
        <f>SUM(D86:D92)</f>
        <v>-243306.37</v>
      </c>
      <c r="E85" s="23">
        <f>SUM(E86:E92)</f>
        <v>6308759.7700000005</v>
      </c>
      <c r="F85" s="23">
        <f>SUM(F86:F92)</f>
        <v>6308759.7700000005</v>
      </c>
      <c r="G85" s="23">
        <f>SUM(G86:G92)</f>
        <v>6308759.7700000005</v>
      </c>
      <c r="H85" s="26">
        <f t="shared" ref="H85:H148" si="13">E85-F85</f>
        <v>0</v>
      </c>
    </row>
    <row r="86" spans="1:8" x14ac:dyDescent="0.25">
      <c r="A86" s="24" t="s">
        <v>15</v>
      </c>
      <c r="B86" s="25"/>
      <c r="C86" s="23">
        <v>5350000</v>
      </c>
      <c r="D86" s="26">
        <v>38600.79</v>
      </c>
      <c r="E86" s="23">
        <f t="shared" ref="E86:E102" si="14">C86+D86</f>
        <v>5388600.79</v>
      </c>
      <c r="F86" s="26">
        <v>5388600.79</v>
      </c>
      <c r="G86" s="26">
        <v>5388600.79</v>
      </c>
      <c r="H86" s="26">
        <f t="shared" si="13"/>
        <v>0</v>
      </c>
    </row>
    <row r="87" spans="1:8" x14ac:dyDescent="0.25">
      <c r="A87" s="24" t="s">
        <v>16</v>
      </c>
      <c r="B87" s="25"/>
      <c r="C87" s="23"/>
      <c r="D87" s="26"/>
      <c r="E87" s="23">
        <f t="shared" si="14"/>
        <v>0</v>
      </c>
      <c r="F87" s="26"/>
      <c r="G87" s="26"/>
      <c r="H87" s="26">
        <f t="shared" si="13"/>
        <v>0</v>
      </c>
    </row>
    <row r="88" spans="1:8" x14ac:dyDescent="0.25">
      <c r="A88" s="24" t="s">
        <v>17</v>
      </c>
      <c r="B88" s="25"/>
      <c r="C88" s="23">
        <v>1152066.1399999999</v>
      </c>
      <c r="D88" s="26">
        <v>-243847.78</v>
      </c>
      <c r="E88" s="23">
        <f t="shared" si="14"/>
        <v>908218.35999999987</v>
      </c>
      <c r="F88" s="26">
        <v>908218.36</v>
      </c>
      <c r="G88" s="26">
        <v>908218.36</v>
      </c>
      <c r="H88" s="26">
        <f t="shared" si="13"/>
        <v>0</v>
      </c>
    </row>
    <row r="89" spans="1:8" x14ac:dyDescent="0.25">
      <c r="A89" s="24" t="s">
        <v>18</v>
      </c>
      <c r="B89" s="25"/>
      <c r="C89" s="23"/>
      <c r="D89" s="26"/>
      <c r="E89" s="23">
        <f t="shared" si="14"/>
        <v>0</v>
      </c>
      <c r="F89" s="26"/>
      <c r="G89" s="26"/>
      <c r="H89" s="26">
        <f t="shared" si="13"/>
        <v>0</v>
      </c>
    </row>
    <row r="90" spans="1:8" x14ac:dyDescent="0.25">
      <c r="A90" s="24" t="s">
        <v>19</v>
      </c>
      <c r="B90" s="25"/>
      <c r="C90" s="23">
        <v>50000</v>
      </c>
      <c r="D90" s="26">
        <v>-38059.379999999997</v>
      </c>
      <c r="E90" s="23">
        <f t="shared" si="14"/>
        <v>11940.620000000003</v>
      </c>
      <c r="F90" s="26">
        <v>11940.62</v>
      </c>
      <c r="G90" s="26">
        <v>11940.62</v>
      </c>
      <c r="H90" s="26">
        <f t="shared" si="13"/>
        <v>0</v>
      </c>
    </row>
    <row r="91" spans="1:8" x14ac:dyDescent="0.25">
      <c r="A91" s="24" t="s">
        <v>20</v>
      </c>
      <c r="B91" s="25"/>
      <c r="C91" s="23"/>
      <c r="D91" s="26"/>
      <c r="E91" s="23">
        <f t="shared" si="14"/>
        <v>0</v>
      </c>
      <c r="F91" s="26"/>
      <c r="G91" s="26"/>
      <c r="H91" s="26">
        <f t="shared" si="13"/>
        <v>0</v>
      </c>
    </row>
    <row r="92" spans="1:8" x14ac:dyDescent="0.25">
      <c r="A92" s="24" t="s">
        <v>21</v>
      </c>
      <c r="B92" s="25"/>
      <c r="C92" s="23"/>
      <c r="D92" s="26"/>
      <c r="E92" s="23">
        <f t="shared" si="14"/>
        <v>0</v>
      </c>
      <c r="F92" s="26"/>
      <c r="G92" s="26"/>
      <c r="H92" s="26">
        <f t="shared" si="13"/>
        <v>0</v>
      </c>
    </row>
    <row r="93" spans="1:8" x14ac:dyDescent="0.25">
      <c r="A93" s="21" t="s">
        <v>22</v>
      </c>
      <c r="B93" s="22"/>
      <c r="C93" s="23">
        <f>SUM(C94:C102)</f>
        <v>4322566</v>
      </c>
      <c r="D93" s="23">
        <f>SUM(D94:D102)</f>
        <v>-365723.91999999993</v>
      </c>
      <c r="E93" s="23">
        <f>SUM(E94:E102)</f>
        <v>3956842.08</v>
      </c>
      <c r="F93" s="23">
        <f>SUM(F94:F102)</f>
        <v>3956842.08</v>
      </c>
      <c r="G93" s="23">
        <f>SUM(G94:G102)</f>
        <v>3956842.08</v>
      </c>
      <c r="H93" s="26">
        <f t="shared" si="13"/>
        <v>0</v>
      </c>
    </row>
    <row r="94" spans="1:8" x14ac:dyDescent="0.25">
      <c r="A94" s="24" t="s">
        <v>23</v>
      </c>
      <c r="B94" s="25"/>
      <c r="C94" s="23"/>
      <c r="D94" s="26"/>
      <c r="E94" s="23">
        <f t="shared" si="14"/>
        <v>0</v>
      </c>
      <c r="F94" s="26"/>
      <c r="G94" s="26"/>
      <c r="H94" s="26">
        <f t="shared" si="13"/>
        <v>0</v>
      </c>
    </row>
    <row r="95" spans="1:8" x14ac:dyDescent="0.25">
      <c r="A95" s="24" t="s">
        <v>24</v>
      </c>
      <c r="B95" s="25"/>
      <c r="C95" s="23">
        <v>80000</v>
      </c>
      <c r="D95" s="26">
        <v>-60666.2</v>
      </c>
      <c r="E95" s="23">
        <f t="shared" si="14"/>
        <v>19333.800000000003</v>
      </c>
      <c r="F95" s="26">
        <v>19333.8</v>
      </c>
      <c r="G95" s="26">
        <v>19333.8</v>
      </c>
      <c r="H95" s="26">
        <f t="shared" si="13"/>
        <v>0</v>
      </c>
    </row>
    <row r="96" spans="1:8" x14ac:dyDescent="0.25">
      <c r="A96" s="24" t="s">
        <v>25</v>
      </c>
      <c r="B96" s="25"/>
      <c r="C96" s="23"/>
      <c r="D96" s="26"/>
      <c r="E96" s="23">
        <f t="shared" si="14"/>
        <v>0</v>
      </c>
      <c r="F96" s="26"/>
      <c r="G96" s="26"/>
      <c r="H96" s="26">
        <f t="shared" si="13"/>
        <v>0</v>
      </c>
    </row>
    <row r="97" spans="1:8" x14ac:dyDescent="0.25">
      <c r="A97" s="24" t="s">
        <v>26</v>
      </c>
      <c r="B97" s="25"/>
      <c r="C97" s="23">
        <v>2200000</v>
      </c>
      <c r="D97" s="26">
        <v>-138995.71</v>
      </c>
      <c r="E97" s="23">
        <f t="shared" si="14"/>
        <v>2061004.29</v>
      </c>
      <c r="F97" s="26">
        <v>2061004.29</v>
      </c>
      <c r="G97" s="26">
        <v>2061004.29</v>
      </c>
      <c r="H97" s="26">
        <f t="shared" si="13"/>
        <v>0</v>
      </c>
    </row>
    <row r="98" spans="1:8" x14ac:dyDescent="0.25">
      <c r="A98" s="24" t="s">
        <v>27</v>
      </c>
      <c r="B98" s="25"/>
      <c r="C98" s="23">
        <v>430000</v>
      </c>
      <c r="D98" s="26">
        <v>8925.44</v>
      </c>
      <c r="E98" s="23">
        <f t="shared" si="14"/>
        <v>438925.44</v>
      </c>
      <c r="F98" s="26">
        <v>438925.44</v>
      </c>
      <c r="G98" s="26">
        <v>438925.44</v>
      </c>
      <c r="H98" s="26">
        <f t="shared" si="13"/>
        <v>0</v>
      </c>
    </row>
    <row r="99" spans="1:8" x14ac:dyDescent="0.25">
      <c r="A99" s="24" t="s">
        <v>28</v>
      </c>
      <c r="B99" s="25"/>
      <c r="C99" s="23">
        <v>1350000</v>
      </c>
      <c r="D99" s="26">
        <v>-338541.2</v>
      </c>
      <c r="E99" s="23">
        <f t="shared" si="14"/>
        <v>1011458.8</v>
      </c>
      <c r="F99" s="26">
        <v>1011458.8</v>
      </c>
      <c r="G99" s="26">
        <v>1011458.8</v>
      </c>
      <c r="H99" s="26">
        <f t="shared" si="13"/>
        <v>0</v>
      </c>
    </row>
    <row r="100" spans="1:8" x14ac:dyDescent="0.25">
      <c r="A100" s="24" t="s">
        <v>29</v>
      </c>
      <c r="B100" s="25"/>
      <c r="C100" s="23">
        <v>262566</v>
      </c>
      <c r="D100" s="26">
        <v>64859.95</v>
      </c>
      <c r="E100" s="23">
        <f t="shared" si="14"/>
        <v>327425.95</v>
      </c>
      <c r="F100" s="26">
        <v>327425.95</v>
      </c>
      <c r="G100" s="26">
        <v>327425.95</v>
      </c>
      <c r="H100" s="26">
        <f t="shared" si="13"/>
        <v>0</v>
      </c>
    </row>
    <row r="101" spans="1:8" x14ac:dyDescent="0.25">
      <c r="A101" s="24" t="s">
        <v>30</v>
      </c>
      <c r="B101" s="25"/>
      <c r="C101" s="23">
        <v>0</v>
      </c>
      <c r="D101" s="26">
        <v>98693.8</v>
      </c>
      <c r="E101" s="23">
        <f t="shared" si="14"/>
        <v>98693.8</v>
      </c>
      <c r="F101" s="26">
        <v>98693.8</v>
      </c>
      <c r="G101" s="26">
        <v>98693.8</v>
      </c>
      <c r="H101" s="26">
        <f t="shared" si="13"/>
        <v>0</v>
      </c>
    </row>
    <row r="102" spans="1:8" x14ac:dyDescent="0.25">
      <c r="A102" s="24" t="s">
        <v>31</v>
      </c>
      <c r="B102" s="25"/>
      <c r="C102" s="23"/>
      <c r="D102" s="26"/>
      <c r="E102" s="23">
        <f t="shared" si="14"/>
        <v>0</v>
      </c>
      <c r="F102" s="26"/>
      <c r="G102" s="26"/>
      <c r="H102" s="26">
        <f t="shared" si="13"/>
        <v>0</v>
      </c>
    </row>
    <row r="103" spans="1:8" x14ac:dyDescent="0.25">
      <c r="A103" s="21" t="s">
        <v>32</v>
      </c>
      <c r="B103" s="22"/>
      <c r="C103" s="23">
        <f>SUM(C104:C112)</f>
        <v>8025032.8600000003</v>
      </c>
      <c r="D103" s="23">
        <f>SUM(D104:D112)</f>
        <v>1742719.62</v>
      </c>
      <c r="E103" s="23">
        <f>SUM(E104:E112)</f>
        <v>9767752.4800000004</v>
      </c>
      <c r="F103" s="23">
        <f>SUM(F104:F112)</f>
        <v>9136709.2599999998</v>
      </c>
      <c r="G103" s="23">
        <f>SUM(G104:G112)</f>
        <v>9136709.2599999998</v>
      </c>
      <c r="H103" s="26">
        <f t="shared" si="13"/>
        <v>631043.22000000067</v>
      </c>
    </row>
    <row r="104" spans="1:8" x14ac:dyDescent="0.25">
      <c r="A104" s="24" t="s">
        <v>33</v>
      </c>
      <c r="B104" s="25"/>
      <c r="C104" s="23">
        <v>7531532.8600000003</v>
      </c>
      <c r="D104" s="26">
        <v>783603.76</v>
      </c>
      <c r="E104" s="26">
        <f>C104+D104</f>
        <v>8315136.6200000001</v>
      </c>
      <c r="F104" s="26">
        <v>7685615.4000000004</v>
      </c>
      <c r="G104" s="26">
        <v>7685615.4000000004</v>
      </c>
      <c r="H104" s="26">
        <f t="shared" si="13"/>
        <v>629521.21999999974</v>
      </c>
    </row>
    <row r="105" spans="1:8" x14ac:dyDescent="0.25">
      <c r="A105" s="24" t="s">
        <v>34</v>
      </c>
      <c r="B105" s="25"/>
      <c r="C105" s="23"/>
      <c r="D105" s="26"/>
      <c r="E105" s="26">
        <f t="shared" ref="E105:E112" si="15">C105+D105</f>
        <v>0</v>
      </c>
      <c r="F105" s="26"/>
      <c r="G105" s="26"/>
      <c r="H105" s="26">
        <f t="shared" si="13"/>
        <v>0</v>
      </c>
    </row>
    <row r="106" spans="1:8" x14ac:dyDescent="0.25">
      <c r="A106" s="24" t="s">
        <v>35</v>
      </c>
      <c r="B106" s="25"/>
      <c r="C106" s="23"/>
      <c r="D106" s="26"/>
      <c r="E106" s="26">
        <f t="shared" si="15"/>
        <v>0</v>
      </c>
      <c r="F106" s="26"/>
      <c r="G106" s="26"/>
      <c r="H106" s="26">
        <f t="shared" si="13"/>
        <v>0</v>
      </c>
    </row>
    <row r="107" spans="1:8" x14ac:dyDescent="0.25">
      <c r="A107" s="24" t="s">
        <v>36</v>
      </c>
      <c r="B107" s="25"/>
      <c r="C107" s="23">
        <v>5000</v>
      </c>
      <c r="D107" s="26">
        <v>-3478</v>
      </c>
      <c r="E107" s="26">
        <f t="shared" si="15"/>
        <v>1522</v>
      </c>
      <c r="F107" s="26">
        <v>0</v>
      </c>
      <c r="G107" s="26">
        <v>0</v>
      </c>
      <c r="H107" s="26">
        <f t="shared" si="13"/>
        <v>1522</v>
      </c>
    </row>
    <row r="108" spans="1:8" x14ac:dyDescent="0.25">
      <c r="A108" s="24" t="s">
        <v>37</v>
      </c>
      <c r="B108" s="25"/>
      <c r="C108" s="23">
        <v>458500</v>
      </c>
      <c r="D108" s="26">
        <v>974053.86</v>
      </c>
      <c r="E108" s="26">
        <f t="shared" si="15"/>
        <v>1432553.8599999999</v>
      </c>
      <c r="F108" s="26">
        <v>1432553.86</v>
      </c>
      <c r="G108" s="26">
        <v>1432553.86</v>
      </c>
      <c r="H108" s="26">
        <f t="shared" si="13"/>
        <v>0</v>
      </c>
    </row>
    <row r="109" spans="1:8" x14ac:dyDescent="0.25">
      <c r="A109" s="24" t="s">
        <v>38</v>
      </c>
      <c r="B109" s="25"/>
      <c r="C109" s="23"/>
      <c r="D109" s="26"/>
      <c r="E109" s="26">
        <f t="shared" si="15"/>
        <v>0</v>
      </c>
      <c r="F109" s="26"/>
      <c r="G109" s="26"/>
      <c r="H109" s="26">
        <f t="shared" si="13"/>
        <v>0</v>
      </c>
    </row>
    <row r="110" spans="1:8" x14ac:dyDescent="0.25">
      <c r="A110" s="24" t="s">
        <v>39</v>
      </c>
      <c r="B110" s="25"/>
      <c r="C110" s="23">
        <v>30000</v>
      </c>
      <c r="D110" s="26">
        <v>-14400</v>
      </c>
      <c r="E110" s="26">
        <f t="shared" si="15"/>
        <v>15600</v>
      </c>
      <c r="F110" s="26">
        <v>15600</v>
      </c>
      <c r="G110" s="26">
        <v>15600</v>
      </c>
      <c r="H110" s="26">
        <f t="shared" si="13"/>
        <v>0</v>
      </c>
    </row>
    <row r="111" spans="1:8" x14ac:dyDescent="0.25">
      <c r="A111" s="24" t="s">
        <v>40</v>
      </c>
      <c r="B111" s="25"/>
      <c r="C111" s="23">
        <v>0</v>
      </c>
      <c r="D111" s="26">
        <v>0</v>
      </c>
      <c r="E111" s="26">
        <f t="shared" si="15"/>
        <v>0</v>
      </c>
      <c r="F111" s="26">
        <v>0</v>
      </c>
      <c r="G111" s="26">
        <v>0</v>
      </c>
      <c r="H111" s="26">
        <f t="shared" si="13"/>
        <v>0</v>
      </c>
    </row>
    <row r="112" spans="1:8" x14ac:dyDescent="0.25">
      <c r="A112" s="24" t="s">
        <v>41</v>
      </c>
      <c r="B112" s="25"/>
      <c r="C112" s="23">
        <v>0</v>
      </c>
      <c r="D112" s="26">
        <v>2940</v>
      </c>
      <c r="E112" s="26">
        <f t="shared" si="15"/>
        <v>2940</v>
      </c>
      <c r="F112" s="26">
        <v>2940</v>
      </c>
      <c r="G112" s="26">
        <v>2940</v>
      </c>
      <c r="H112" s="26">
        <f t="shared" si="13"/>
        <v>0</v>
      </c>
    </row>
    <row r="113" spans="1:8" x14ac:dyDescent="0.25">
      <c r="A113" s="27" t="s">
        <v>42</v>
      </c>
      <c r="B113" s="28"/>
      <c r="C113" s="23">
        <f>SUM(C114:C122)</f>
        <v>0</v>
      </c>
      <c r="D113" s="23">
        <f>SUM(D114:D122)</f>
        <v>0</v>
      </c>
      <c r="E113" s="23">
        <f>SUM(E114:E122)</f>
        <v>0</v>
      </c>
      <c r="F113" s="23">
        <f>SUM(F114:F122)</f>
        <v>0</v>
      </c>
      <c r="G113" s="23">
        <f>SUM(G114:G122)</f>
        <v>0</v>
      </c>
      <c r="H113" s="26">
        <f t="shared" si="13"/>
        <v>0</v>
      </c>
    </row>
    <row r="114" spans="1:8" x14ac:dyDescent="0.25">
      <c r="A114" s="24" t="s">
        <v>43</v>
      </c>
      <c r="B114" s="25"/>
      <c r="C114" s="23"/>
      <c r="D114" s="26"/>
      <c r="E114" s="26">
        <f>C114+D114</f>
        <v>0</v>
      </c>
      <c r="F114" s="26"/>
      <c r="G114" s="26"/>
      <c r="H114" s="26">
        <f t="shared" si="13"/>
        <v>0</v>
      </c>
    </row>
    <row r="115" spans="1:8" x14ac:dyDescent="0.25">
      <c r="A115" s="24" t="s">
        <v>44</v>
      </c>
      <c r="B115" s="25"/>
      <c r="C115" s="23"/>
      <c r="D115" s="26"/>
      <c r="E115" s="26">
        <f t="shared" ref="E115:E122" si="16">C115+D115</f>
        <v>0</v>
      </c>
      <c r="F115" s="26"/>
      <c r="G115" s="26"/>
      <c r="H115" s="26">
        <f t="shared" si="13"/>
        <v>0</v>
      </c>
    </row>
    <row r="116" spans="1:8" x14ac:dyDescent="0.25">
      <c r="A116" s="24" t="s">
        <v>45</v>
      </c>
      <c r="B116" s="25"/>
      <c r="C116" s="23"/>
      <c r="D116" s="26"/>
      <c r="E116" s="26">
        <f t="shared" si="16"/>
        <v>0</v>
      </c>
      <c r="F116" s="26"/>
      <c r="G116" s="26"/>
      <c r="H116" s="26">
        <f t="shared" si="13"/>
        <v>0</v>
      </c>
    </row>
    <row r="117" spans="1:8" x14ac:dyDescent="0.25">
      <c r="A117" s="24" t="s">
        <v>46</v>
      </c>
      <c r="B117" s="25"/>
      <c r="C117" s="23"/>
      <c r="D117" s="26"/>
      <c r="E117" s="26">
        <f t="shared" si="16"/>
        <v>0</v>
      </c>
      <c r="F117" s="26"/>
      <c r="G117" s="26"/>
      <c r="H117" s="26">
        <f t="shared" si="13"/>
        <v>0</v>
      </c>
    </row>
    <row r="118" spans="1:8" x14ac:dyDescent="0.25">
      <c r="A118" s="24" t="s">
        <v>47</v>
      </c>
      <c r="B118" s="25"/>
      <c r="C118" s="23"/>
      <c r="D118" s="26"/>
      <c r="E118" s="26">
        <f t="shared" si="16"/>
        <v>0</v>
      </c>
      <c r="F118" s="26"/>
      <c r="G118" s="26"/>
      <c r="H118" s="26">
        <f t="shared" si="13"/>
        <v>0</v>
      </c>
    </row>
    <row r="119" spans="1:8" x14ac:dyDescent="0.25">
      <c r="A119" s="24" t="s">
        <v>48</v>
      </c>
      <c r="B119" s="25"/>
      <c r="C119" s="23"/>
      <c r="D119" s="26"/>
      <c r="E119" s="26">
        <f t="shared" si="16"/>
        <v>0</v>
      </c>
      <c r="F119" s="26"/>
      <c r="G119" s="26"/>
      <c r="H119" s="26">
        <f t="shared" si="13"/>
        <v>0</v>
      </c>
    </row>
    <row r="120" spans="1:8" x14ac:dyDescent="0.25">
      <c r="A120" s="24" t="s">
        <v>49</v>
      </c>
      <c r="B120" s="25"/>
      <c r="C120" s="23"/>
      <c r="D120" s="26"/>
      <c r="E120" s="26">
        <f t="shared" si="16"/>
        <v>0</v>
      </c>
      <c r="F120" s="26"/>
      <c r="G120" s="26"/>
      <c r="H120" s="26">
        <f t="shared" si="13"/>
        <v>0</v>
      </c>
    </row>
    <row r="121" spans="1:8" x14ac:dyDescent="0.25">
      <c r="A121" s="24" t="s">
        <v>50</v>
      </c>
      <c r="B121" s="25"/>
      <c r="C121" s="23"/>
      <c r="D121" s="26"/>
      <c r="E121" s="26">
        <f t="shared" si="16"/>
        <v>0</v>
      </c>
      <c r="F121" s="26"/>
      <c r="G121" s="26"/>
      <c r="H121" s="26">
        <f t="shared" si="13"/>
        <v>0</v>
      </c>
    </row>
    <row r="122" spans="1:8" x14ac:dyDescent="0.25">
      <c r="A122" s="24" t="s">
        <v>51</v>
      </c>
      <c r="B122" s="25"/>
      <c r="C122" s="23"/>
      <c r="D122" s="26"/>
      <c r="E122" s="26">
        <f t="shared" si="16"/>
        <v>0</v>
      </c>
      <c r="F122" s="26"/>
      <c r="G122" s="26"/>
      <c r="H122" s="26">
        <f t="shared" si="13"/>
        <v>0</v>
      </c>
    </row>
    <row r="123" spans="1:8" x14ac:dyDescent="0.25">
      <c r="A123" s="21" t="s">
        <v>52</v>
      </c>
      <c r="B123" s="22"/>
      <c r="C123" s="23">
        <f>SUM(C124:C132)</f>
        <v>150000</v>
      </c>
      <c r="D123" s="23">
        <f>SUM(D124:D132)</f>
        <v>-150000</v>
      </c>
      <c r="E123" s="23">
        <f>SUM(E124:E132)</f>
        <v>0</v>
      </c>
      <c r="F123" s="23">
        <f>SUM(F124:F132)</f>
        <v>0</v>
      </c>
      <c r="G123" s="23">
        <f>SUM(G124:G132)</f>
        <v>0</v>
      </c>
      <c r="H123" s="26">
        <f t="shared" si="13"/>
        <v>0</v>
      </c>
    </row>
    <row r="124" spans="1:8" x14ac:dyDescent="0.25">
      <c r="A124" s="24" t="s">
        <v>53</v>
      </c>
      <c r="B124" s="25"/>
      <c r="C124" s="23"/>
      <c r="D124" s="26"/>
      <c r="E124" s="26">
        <f>C124+D124</f>
        <v>0</v>
      </c>
      <c r="F124" s="26"/>
      <c r="G124" s="26"/>
      <c r="H124" s="26">
        <f t="shared" si="13"/>
        <v>0</v>
      </c>
    </row>
    <row r="125" spans="1:8" x14ac:dyDescent="0.25">
      <c r="A125" s="24" t="s">
        <v>54</v>
      </c>
      <c r="B125" s="25"/>
      <c r="C125" s="23"/>
      <c r="D125" s="26"/>
      <c r="E125" s="26">
        <f t="shared" ref="E125:E132" si="17">C125+D125</f>
        <v>0</v>
      </c>
      <c r="F125" s="26"/>
      <c r="G125" s="26"/>
      <c r="H125" s="26">
        <f t="shared" si="13"/>
        <v>0</v>
      </c>
    </row>
    <row r="126" spans="1:8" x14ac:dyDescent="0.25">
      <c r="A126" s="24" t="s">
        <v>55</v>
      </c>
      <c r="B126" s="25"/>
      <c r="C126" s="23"/>
      <c r="D126" s="26"/>
      <c r="E126" s="26">
        <f t="shared" si="17"/>
        <v>0</v>
      </c>
      <c r="F126" s="26"/>
      <c r="G126" s="26"/>
      <c r="H126" s="26">
        <f t="shared" si="13"/>
        <v>0</v>
      </c>
    </row>
    <row r="127" spans="1:8" x14ac:dyDescent="0.25">
      <c r="A127" s="24" t="s">
        <v>56</v>
      </c>
      <c r="B127" s="25"/>
      <c r="C127" s="23">
        <v>150000</v>
      </c>
      <c r="D127" s="26">
        <v>-150000</v>
      </c>
      <c r="E127" s="26">
        <f t="shared" si="17"/>
        <v>0</v>
      </c>
      <c r="F127" s="26">
        <v>0</v>
      </c>
      <c r="G127" s="26">
        <v>0</v>
      </c>
      <c r="H127" s="26">
        <f t="shared" si="13"/>
        <v>0</v>
      </c>
    </row>
    <row r="128" spans="1:8" x14ac:dyDescent="0.25">
      <c r="A128" s="24" t="s">
        <v>57</v>
      </c>
      <c r="B128" s="25"/>
      <c r="C128" s="23"/>
      <c r="D128" s="26"/>
      <c r="E128" s="26">
        <f t="shared" si="17"/>
        <v>0</v>
      </c>
      <c r="F128" s="26"/>
      <c r="G128" s="26"/>
      <c r="H128" s="26">
        <f t="shared" si="13"/>
        <v>0</v>
      </c>
    </row>
    <row r="129" spans="1:8" x14ac:dyDescent="0.25">
      <c r="A129" s="24" t="s">
        <v>58</v>
      </c>
      <c r="B129" s="25"/>
      <c r="C129" s="23"/>
      <c r="D129" s="26"/>
      <c r="E129" s="26">
        <f t="shared" si="17"/>
        <v>0</v>
      </c>
      <c r="F129" s="26"/>
      <c r="G129" s="26"/>
      <c r="H129" s="26">
        <f t="shared" si="13"/>
        <v>0</v>
      </c>
    </row>
    <row r="130" spans="1:8" x14ac:dyDescent="0.25">
      <c r="A130" s="24" t="s">
        <v>59</v>
      </c>
      <c r="B130" s="25"/>
      <c r="C130" s="23"/>
      <c r="D130" s="26"/>
      <c r="E130" s="26">
        <f t="shared" si="17"/>
        <v>0</v>
      </c>
      <c r="F130" s="26"/>
      <c r="G130" s="26"/>
      <c r="H130" s="26">
        <f t="shared" si="13"/>
        <v>0</v>
      </c>
    </row>
    <row r="131" spans="1:8" x14ac:dyDescent="0.25">
      <c r="A131" s="24" t="s">
        <v>60</v>
      </c>
      <c r="B131" s="25"/>
      <c r="C131" s="23"/>
      <c r="D131" s="26"/>
      <c r="E131" s="26">
        <f t="shared" si="17"/>
        <v>0</v>
      </c>
      <c r="F131" s="26"/>
      <c r="G131" s="26"/>
      <c r="H131" s="26">
        <f t="shared" si="13"/>
        <v>0</v>
      </c>
    </row>
    <row r="132" spans="1:8" x14ac:dyDescent="0.25">
      <c r="A132" s="24" t="s">
        <v>61</v>
      </c>
      <c r="B132" s="25"/>
      <c r="C132" s="23"/>
      <c r="D132" s="26"/>
      <c r="E132" s="26">
        <f t="shared" si="17"/>
        <v>0</v>
      </c>
      <c r="F132" s="26"/>
      <c r="G132" s="26"/>
      <c r="H132" s="26">
        <f t="shared" si="13"/>
        <v>0</v>
      </c>
    </row>
    <row r="133" spans="1:8" x14ac:dyDescent="0.25">
      <c r="A133" s="21" t="s">
        <v>62</v>
      </c>
      <c r="B133" s="22"/>
      <c r="C133" s="23">
        <f>SUM(C134:C136)</f>
        <v>21473516</v>
      </c>
      <c r="D133" s="23">
        <f>SUM(D134:D136)</f>
        <v>-413100.01</v>
      </c>
      <c r="E133" s="23">
        <f>SUM(E134:E136)</f>
        <v>21060415.989999998</v>
      </c>
      <c r="F133" s="23">
        <f>SUM(F134:F136)</f>
        <v>21060415.989999998</v>
      </c>
      <c r="G133" s="23">
        <f>SUM(G134:G136)</f>
        <v>21060415.989999998</v>
      </c>
      <c r="H133" s="26">
        <f t="shared" si="13"/>
        <v>0</v>
      </c>
    </row>
    <row r="134" spans="1:8" x14ac:dyDescent="0.25">
      <c r="A134" s="24" t="s">
        <v>63</v>
      </c>
      <c r="B134" s="25"/>
      <c r="C134" s="23">
        <v>21473516</v>
      </c>
      <c r="D134" s="26">
        <v>-413100.01</v>
      </c>
      <c r="E134" s="26">
        <f>C134+D134</f>
        <v>21060415.989999998</v>
      </c>
      <c r="F134" s="26">
        <v>21060415.989999998</v>
      </c>
      <c r="G134" s="26">
        <v>21060415.989999998</v>
      </c>
      <c r="H134" s="26">
        <f t="shared" si="13"/>
        <v>0</v>
      </c>
    </row>
    <row r="135" spans="1:8" x14ac:dyDescent="0.25">
      <c r="A135" s="24" t="s">
        <v>64</v>
      </c>
      <c r="B135" s="25"/>
      <c r="C135" s="23"/>
      <c r="D135" s="26"/>
      <c r="E135" s="26">
        <f>C135+D135</f>
        <v>0</v>
      </c>
      <c r="F135" s="26"/>
      <c r="G135" s="26"/>
      <c r="H135" s="26">
        <f t="shared" si="13"/>
        <v>0</v>
      </c>
    </row>
    <row r="136" spans="1:8" x14ac:dyDescent="0.25">
      <c r="A136" s="24" t="s">
        <v>65</v>
      </c>
      <c r="B136" s="25"/>
      <c r="C136" s="23"/>
      <c r="D136" s="26"/>
      <c r="E136" s="26">
        <f>C136+D136</f>
        <v>0</v>
      </c>
      <c r="F136" s="26"/>
      <c r="G136" s="26"/>
      <c r="H136" s="26">
        <f t="shared" si="13"/>
        <v>0</v>
      </c>
    </row>
    <row r="137" spans="1:8" x14ac:dyDescent="0.25">
      <c r="A137" s="21" t="s">
        <v>66</v>
      </c>
      <c r="B137" s="22"/>
      <c r="C137" s="23">
        <f>SUM(C138:C145)</f>
        <v>0</v>
      </c>
      <c r="D137" s="23">
        <f>SUM(D138:D145)</f>
        <v>0</v>
      </c>
      <c r="E137" s="23">
        <f>E138+E139+E140+E141+E142+E144+E145</f>
        <v>0</v>
      </c>
      <c r="F137" s="23">
        <f>SUM(F138:F145)</f>
        <v>0</v>
      </c>
      <c r="G137" s="23">
        <f>SUM(G138:G145)</f>
        <v>0</v>
      </c>
      <c r="H137" s="26">
        <f t="shared" si="13"/>
        <v>0</v>
      </c>
    </row>
    <row r="138" spans="1:8" x14ac:dyDescent="0.25">
      <c r="A138" s="24" t="s">
        <v>67</v>
      </c>
      <c r="B138" s="25"/>
      <c r="C138" s="23"/>
      <c r="D138" s="26"/>
      <c r="E138" s="26">
        <f>C138+D138</f>
        <v>0</v>
      </c>
      <c r="F138" s="26"/>
      <c r="G138" s="26"/>
      <c r="H138" s="26">
        <f t="shared" si="13"/>
        <v>0</v>
      </c>
    </row>
    <row r="139" spans="1:8" x14ac:dyDescent="0.25">
      <c r="A139" s="24" t="s">
        <v>68</v>
      </c>
      <c r="B139" s="25"/>
      <c r="C139" s="23"/>
      <c r="D139" s="26"/>
      <c r="E139" s="26">
        <f t="shared" ref="E139:E145" si="18">C139+D139</f>
        <v>0</v>
      </c>
      <c r="F139" s="26"/>
      <c r="G139" s="26"/>
      <c r="H139" s="26">
        <f t="shared" si="13"/>
        <v>0</v>
      </c>
    </row>
    <row r="140" spans="1:8" x14ac:dyDescent="0.25">
      <c r="A140" s="24" t="s">
        <v>69</v>
      </c>
      <c r="B140" s="25"/>
      <c r="C140" s="23"/>
      <c r="D140" s="26"/>
      <c r="E140" s="26">
        <f t="shared" si="18"/>
        <v>0</v>
      </c>
      <c r="F140" s="26"/>
      <c r="G140" s="26"/>
      <c r="H140" s="26">
        <f t="shared" si="13"/>
        <v>0</v>
      </c>
    </row>
    <row r="141" spans="1:8" x14ac:dyDescent="0.25">
      <c r="A141" s="24" t="s">
        <v>70</v>
      </c>
      <c r="B141" s="25"/>
      <c r="C141" s="23"/>
      <c r="D141" s="26"/>
      <c r="E141" s="26">
        <f t="shared" si="18"/>
        <v>0</v>
      </c>
      <c r="F141" s="26"/>
      <c r="G141" s="26"/>
      <c r="H141" s="26">
        <f t="shared" si="13"/>
        <v>0</v>
      </c>
    </row>
    <row r="142" spans="1:8" x14ac:dyDescent="0.25">
      <c r="A142" s="24" t="s">
        <v>71</v>
      </c>
      <c r="B142" s="25"/>
      <c r="C142" s="23"/>
      <c r="D142" s="26"/>
      <c r="E142" s="26">
        <f t="shared" si="18"/>
        <v>0</v>
      </c>
      <c r="F142" s="26"/>
      <c r="G142" s="26"/>
      <c r="H142" s="26">
        <f t="shared" si="13"/>
        <v>0</v>
      </c>
    </row>
    <row r="143" spans="1:8" x14ac:dyDescent="0.25">
      <c r="A143" s="24" t="s">
        <v>72</v>
      </c>
      <c r="B143" s="25"/>
      <c r="C143" s="23"/>
      <c r="D143" s="26"/>
      <c r="E143" s="26">
        <f t="shared" si="18"/>
        <v>0</v>
      </c>
      <c r="F143" s="26"/>
      <c r="G143" s="26"/>
      <c r="H143" s="26">
        <f t="shared" si="13"/>
        <v>0</v>
      </c>
    </row>
    <row r="144" spans="1:8" x14ac:dyDescent="0.25">
      <c r="A144" s="24" t="s">
        <v>73</v>
      </c>
      <c r="B144" s="25"/>
      <c r="C144" s="23"/>
      <c r="D144" s="26"/>
      <c r="E144" s="26">
        <f t="shared" si="18"/>
        <v>0</v>
      </c>
      <c r="F144" s="26"/>
      <c r="G144" s="26"/>
      <c r="H144" s="26">
        <f t="shared" si="13"/>
        <v>0</v>
      </c>
    </row>
    <row r="145" spans="1:8" x14ac:dyDescent="0.25">
      <c r="A145" s="24" t="s">
        <v>74</v>
      </c>
      <c r="B145" s="25"/>
      <c r="C145" s="23"/>
      <c r="D145" s="26"/>
      <c r="E145" s="26">
        <f t="shared" si="18"/>
        <v>0</v>
      </c>
      <c r="F145" s="26"/>
      <c r="G145" s="26"/>
      <c r="H145" s="26">
        <f t="shared" si="13"/>
        <v>0</v>
      </c>
    </row>
    <row r="146" spans="1:8" x14ac:dyDescent="0.25">
      <c r="A146" s="21" t="s">
        <v>75</v>
      </c>
      <c r="B146" s="22"/>
      <c r="C146" s="23">
        <f>SUM(C147:C149)</f>
        <v>0</v>
      </c>
      <c r="D146" s="23">
        <f>SUM(D147:D149)</f>
        <v>0</v>
      </c>
      <c r="E146" s="23">
        <f>SUM(E147:E149)</f>
        <v>0</v>
      </c>
      <c r="F146" s="23">
        <f>SUM(F147:F149)</f>
        <v>0</v>
      </c>
      <c r="G146" s="23">
        <f>SUM(G147:G149)</f>
        <v>0</v>
      </c>
      <c r="H146" s="26">
        <f t="shared" si="13"/>
        <v>0</v>
      </c>
    </row>
    <row r="147" spans="1:8" x14ac:dyDescent="0.25">
      <c r="A147" s="24" t="s">
        <v>76</v>
      </c>
      <c r="B147" s="25"/>
      <c r="C147" s="23"/>
      <c r="D147" s="26"/>
      <c r="E147" s="26">
        <f>C147+D147</f>
        <v>0</v>
      </c>
      <c r="F147" s="26"/>
      <c r="G147" s="26"/>
      <c r="H147" s="26">
        <f t="shared" si="13"/>
        <v>0</v>
      </c>
    </row>
    <row r="148" spans="1:8" x14ac:dyDescent="0.25">
      <c r="A148" s="24" t="s">
        <v>77</v>
      </c>
      <c r="B148" s="25"/>
      <c r="C148" s="23"/>
      <c r="D148" s="26"/>
      <c r="E148" s="26">
        <f>C148+D148</f>
        <v>0</v>
      </c>
      <c r="F148" s="26"/>
      <c r="G148" s="26"/>
      <c r="H148" s="26">
        <f t="shared" si="13"/>
        <v>0</v>
      </c>
    </row>
    <row r="149" spans="1:8" x14ac:dyDescent="0.25">
      <c r="A149" s="24" t="s">
        <v>78</v>
      </c>
      <c r="B149" s="25"/>
      <c r="C149" s="23"/>
      <c r="D149" s="26"/>
      <c r="E149" s="26">
        <f>C149+D149</f>
        <v>0</v>
      </c>
      <c r="F149" s="26"/>
      <c r="G149" s="26"/>
      <c r="H149" s="26">
        <f t="shared" ref="H149:H157" si="19">E149-F149</f>
        <v>0</v>
      </c>
    </row>
    <row r="150" spans="1:8" x14ac:dyDescent="0.25">
      <c r="A150" s="21" t="s">
        <v>79</v>
      </c>
      <c r="B150" s="22"/>
      <c r="C150" s="23">
        <f>SUM(C151:C157)</f>
        <v>0</v>
      </c>
      <c r="D150" s="23">
        <f>SUM(D151:D157)</f>
        <v>0</v>
      </c>
      <c r="E150" s="23">
        <f>SUM(E151:E157)</f>
        <v>0</v>
      </c>
      <c r="F150" s="23">
        <f>SUM(F151:F157)</f>
        <v>0</v>
      </c>
      <c r="G150" s="23">
        <f>SUM(G151:G157)</f>
        <v>0</v>
      </c>
      <c r="H150" s="26">
        <f t="shared" si="19"/>
        <v>0</v>
      </c>
    </row>
    <row r="151" spans="1:8" x14ac:dyDescent="0.25">
      <c r="A151" s="24" t="s">
        <v>80</v>
      </c>
      <c r="B151" s="25"/>
      <c r="C151" s="23"/>
      <c r="D151" s="26"/>
      <c r="E151" s="26">
        <f>C151+D151</f>
        <v>0</v>
      </c>
      <c r="F151" s="26"/>
      <c r="G151" s="26"/>
      <c r="H151" s="26">
        <f t="shared" si="19"/>
        <v>0</v>
      </c>
    </row>
    <row r="152" spans="1:8" x14ac:dyDescent="0.25">
      <c r="A152" s="24" t="s">
        <v>81</v>
      </c>
      <c r="B152" s="25"/>
      <c r="C152" s="23"/>
      <c r="D152" s="26"/>
      <c r="E152" s="26">
        <f t="shared" ref="E152:E157" si="20">C152+D152</f>
        <v>0</v>
      </c>
      <c r="F152" s="26"/>
      <c r="G152" s="26"/>
      <c r="H152" s="26">
        <f t="shared" si="19"/>
        <v>0</v>
      </c>
    </row>
    <row r="153" spans="1:8" x14ac:dyDescent="0.25">
      <c r="A153" s="24" t="s">
        <v>82</v>
      </c>
      <c r="B153" s="25"/>
      <c r="C153" s="23"/>
      <c r="D153" s="26"/>
      <c r="E153" s="26">
        <f t="shared" si="20"/>
        <v>0</v>
      </c>
      <c r="F153" s="26"/>
      <c r="G153" s="26"/>
      <c r="H153" s="26">
        <f t="shared" si="19"/>
        <v>0</v>
      </c>
    </row>
    <row r="154" spans="1:8" x14ac:dyDescent="0.25">
      <c r="A154" s="24" t="s">
        <v>83</v>
      </c>
      <c r="B154" s="25"/>
      <c r="C154" s="23"/>
      <c r="D154" s="26"/>
      <c r="E154" s="26">
        <f t="shared" si="20"/>
        <v>0</v>
      </c>
      <c r="F154" s="26"/>
      <c r="G154" s="26"/>
      <c r="H154" s="26">
        <f t="shared" si="19"/>
        <v>0</v>
      </c>
    </row>
    <row r="155" spans="1:8" x14ac:dyDescent="0.25">
      <c r="A155" s="24" t="s">
        <v>84</v>
      </c>
      <c r="B155" s="25"/>
      <c r="C155" s="23"/>
      <c r="D155" s="26"/>
      <c r="E155" s="26">
        <f t="shared" si="20"/>
        <v>0</v>
      </c>
      <c r="F155" s="26"/>
      <c r="G155" s="26"/>
      <c r="H155" s="26">
        <f t="shared" si="19"/>
        <v>0</v>
      </c>
    </row>
    <row r="156" spans="1:8" x14ac:dyDescent="0.25">
      <c r="A156" s="24" t="s">
        <v>85</v>
      </c>
      <c r="B156" s="25"/>
      <c r="C156" s="23"/>
      <c r="D156" s="26"/>
      <c r="E156" s="26">
        <f t="shared" si="20"/>
        <v>0</v>
      </c>
      <c r="F156" s="26"/>
      <c r="G156" s="26"/>
      <c r="H156" s="26">
        <f t="shared" si="19"/>
        <v>0</v>
      </c>
    </row>
    <row r="157" spans="1:8" x14ac:dyDescent="0.25">
      <c r="A157" s="24" t="s">
        <v>86</v>
      </c>
      <c r="B157" s="25"/>
      <c r="C157" s="23"/>
      <c r="D157" s="26"/>
      <c r="E157" s="26">
        <f t="shared" si="20"/>
        <v>0</v>
      </c>
      <c r="F157" s="26"/>
      <c r="G157" s="26"/>
      <c r="H157" s="26">
        <f t="shared" si="19"/>
        <v>0</v>
      </c>
    </row>
    <row r="158" spans="1:8" x14ac:dyDescent="0.25">
      <c r="A158" s="21"/>
      <c r="B158" s="22"/>
      <c r="C158" s="23"/>
      <c r="D158" s="26"/>
      <c r="E158" s="26"/>
      <c r="F158" s="26"/>
      <c r="G158" s="26"/>
      <c r="H158" s="26"/>
    </row>
    <row r="159" spans="1:8" x14ac:dyDescent="0.25">
      <c r="A159" s="36" t="s">
        <v>88</v>
      </c>
      <c r="B159" s="37"/>
      <c r="C159" s="20">
        <f t="shared" ref="C159:H159" si="21">C9+C84</f>
        <v>93144658.200000003</v>
      </c>
      <c r="D159" s="20">
        <f t="shared" si="21"/>
        <v>2278338.11</v>
      </c>
      <c r="E159" s="20">
        <f t="shared" si="21"/>
        <v>95422996.309999987</v>
      </c>
      <c r="F159" s="20">
        <f t="shared" si="21"/>
        <v>94064572.019999996</v>
      </c>
      <c r="G159" s="20">
        <f t="shared" si="21"/>
        <v>94064572.019999996</v>
      </c>
      <c r="H159" s="20">
        <f t="shared" si="21"/>
        <v>1358424.2900000003</v>
      </c>
    </row>
    <row r="160" spans="1:8" ht="15.75" thickBot="1" x14ac:dyDescent="0.3">
      <c r="A160" s="38"/>
      <c r="B160" s="39"/>
      <c r="C160" s="40"/>
      <c r="D160" s="41"/>
      <c r="E160" s="41"/>
      <c r="F160" s="41"/>
      <c r="G160" s="41"/>
      <c r="H160" s="41"/>
    </row>
    <row r="161" spans="1:8" x14ac:dyDescent="0.25">
      <c r="A161" s="42"/>
      <c r="B161" s="42"/>
      <c r="C161" s="42"/>
      <c r="D161" s="42"/>
      <c r="E161" s="42"/>
      <c r="F161" s="42"/>
      <c r="G161" s="42"/>
      <c r="H161" s="42"/>
    </row>
    <row r="162" spans="1:8" x14ac:dyDescent="0.25">
      <c r="A162" s="42"/>
      <c r="B162" s="42"/>
      <c r="C162" s="42"/>
      <c r="D162" s="42"/>
      <c r="E162" s="42"/>
      <c r="F162" s="42"/>
      <c r="G162" s="42"/>
      <c r="H162" s="42"/>
    </row>
    <row r="163" spans="1:8" ht="15.75" x14ac:dyDescent="0.25">
      <c r="A163" s="42"/>
      <c r="B163" s="43" t="s">
        <v>89</v>
      </c>
      <c r="C163" s="43"/>
      <c r="D163" s="43" t="s">
        <v>90</v>
      </c>
      <c r="E163" s="43"/>
      <c r="F163" s="43"/>
      <c r="G163" s="44" t="s">
        <v>91</v>
      </c>
      <c r="H163" s="44"/>
    </row>
    <row r="164" spans="1:8" ht="15.75" x14ac:dyDescent="0.25">
      <c r="A164" s="42"/>
      <c r="B164" s="43" t="s">
        <v>92</v>
      </c>
      <c r="C164" s="45"/>
      <c r="D164" s="45" t="s">
        <v>93</v>
      </c>
      <c r="E164" s="45"/>
      <c r="F164" s="45"/>
      <c r="G164" s="45" t="s">
        <v>94</v>
      </c>
      <c r="H164" s="46"/>
    </row>
    <row r="165" spans="1:8" ht="15.75" x14ac:dyDescent="0.25">
      <c r="A165" s="42"/>
      <c r="B165" s="43" t="s">
        <v>95</v>
      </c>
      <c r="C165" s="47"/>
      <c r="D165" s="47" t="s">
        <v>96</v>
      </c>
      <c r="E165" s="45"/>
      <c r="F165" s="45"/>
      <c r="G165" s="45" t="s">
        <v>97</v>
      </c>
      <c r="H165" s="46"/>
    </row>
    <row r="166" spans="1:8" x14ac:dyDescent="0.25">
      <c r="A166" s="42"/>
      <c r="B166" s="42"/>
      <c r="C166" s="42"/>
      <c r="D166" s="42"/>
      <c r="E166" s="42"/>
      <c r="F166" s="42"/>
      <c r="G166" s="42"/>
      <c r="H166" s="42"/>
    </row>
  </sheetData>
  <mergeCells count="13">
    <mergeCell ref="A38:B38"/>
    <mergeCell ref="A48:B48"/>
    <mergeCell ref="A62:B62"/>
    <mergeCell ref="A113:B113"/>
    <mergeCell ref="G163:H163"/>
    <mergeCell ref="A1:H1"/>
    <mergeCell ref="A2:H2"/>
    <mergeCell ref="A3:H3"/>
    <mergeCell ref="A4:H4"/>
    <mergeCell ref="A5:H5"/>
    <mergeCell ref="A6:B8"/>
    <mergeCell ref="C6:G7"/>
    <mergeCell ref="H6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PEDCOG OCT</vt:lpstr>
      <vt:lpstr>PEDCOG NOV</vt:lpstr>
      <vt:lpstr>PEDCOG DIC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2021-01-14T22:49:41Z</dcterms:created>
  <dcterms:modified xsi:type="dcterms:W3CDTF">2021-01-14T22:51:40Z</dcterms:modified>
</cp:coreProperties>
</file>