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<sst xmlns="http://schemas.openxmlformats.org/spreadsheetml/2006/main" count="162" uniqueCount="89">
  <si>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</si>
  <si>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</si>
  <si>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</si>
  <si>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</si>
  <si>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</si>
  <si>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</si>
  <si>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</si>
  <si>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</si>
  <si>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</si>
  <si>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</si>
  <si>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</si>
  <si>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</si>
  <si>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</si>
  <si>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</si>
  <si>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</si>
  <si>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</si>
  <si>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</si>
  <si>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</si>
  <si>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</si>
  <si>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</si>
  <si>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</si>
  <si>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</si>
  <si>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</si>
  <si>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</si>
  <si>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</si>
  <si>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</si>
  <si>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</si>
  <si>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</si>
  <si>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</si>
  <si>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</si>
  <si>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</si>
  <si>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</si>
  <si>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</si>
  <si>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</si>
  <si>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</si>
  <si>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</si>
  <si>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</si>
  <si>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</si>
  <si>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</si>
  <si>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</si>
  <si>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</si>
  <si>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</si>
  <si>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</si>
  <si>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</si>
  <si>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</si>
  <si>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</si>
  <si>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</si>
  <si>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</si>
  <si>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</si>
  <si>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</si>
  <si>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</si>
  <si>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</si>
  <si>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</si>
  <si>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</si>
  <si>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</si>
  <si>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</si>
  <si>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</si>
  <si>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</si>
  <si>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</si>
  <si>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</si>
  <si>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</si>
  <si>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</si>
  <si>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</si>
  <si>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</si>
  <si>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</si>
  <si>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</si>
  <si>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</si>
  <si>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</si>
  <si>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</si>
  <si>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</si>
  <si>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</si>
  <si>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</si>
  <si>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</si>
  <si>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</si>
  <si>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</si>
  <si>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</si>
  <si>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</si>
  <si>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</si>
  <si>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</si>
  <si>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</si>
  <si>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</si>
  <si>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</si>
  <si>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</si>
  <si>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</si>
  <si>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</si>
  <si>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</si>
  <si>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</si>
  <si>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H. AYUNTAMIENTO DE ATOTONILCO EL GRANDE,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</si>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</sst>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44277522</v>
      </c>
      <c r="E10" s="14">
        <f t="shared" si="0"/>
        <v>3931001</v>
      </c>
      <c r="F10" s="14">
        <f t="shared" si="0"/>
        <v>48208523</v>
      </c>
      <c r="G10" s="14">
        <f t="shared" si="0"/>
        <v>21114895.449999996</v>
      </c>
      <c r="H10" s="14">
        <f t="shared" si="0"/>
        <v>21114895.449999996</v>
      </c>
      <c r="I10" s="14">
        <f t="shared" si="0"/>
        <v>27093627.550000004</v>
      </c>
    </row>
    <row r="11" spans="2:9" ht="12.75">
      <c r="B11" s="3" t="s">
        <v>12</v>
      </c>
      <c r="C11" s="9"/>
      <c r="D11" s="15">
        <f aca="true" t="shared" si="1" ref="D11:I11">SUM(D12:D18)</f>
        <v>23396171</v>
      </c>
      <c r="E11" s="15">
        <f t="shared" si="1"/>
        <v>70000</v>
      </c>
      <c r="F11" s="15">
        <f t="shared" si="1"/>
        <v>23466171</v>
      </c>
      <c r="G11" s="15">
        <f t="shared" si="1"/>
        <v>10340283.61</v>
      </c>
      <c r="H11" s="15">
        <f t="shared" si="1"/>
        <v>10340283.61</v>
      </c>
      <c r="I11" s="15">
        <f t="shared" si="1"/>
        <v>13125887.390000002</v>
      </c>
    </row>
    <row r="12" spans="2:9" ht="12.75">
      <c r="B12" s="13" t="s">
        <v>13</v>
      </c>
      <c r="C12" s="11"/>
      <c r="D12" s="15">
        <v>19199500</v>
      </c>
      <c r="E12" s="16">
        <v>0</v>
      </c>
      <c r="F12" s="16">
        <f>D12+E12</f>
        <v>19199500</v>
      </c>
      <c r="G12" s="16">
        <v>9581302.11</v>
      </c>
      <c r="H12" s="16">
        <v>9581302.11</v>
      </c>
      <c r="I12" s="16">
        <f>F12-G12</f>
        <v>9618197.89</v>
      </c>
    </row>
    <row r="13" spans="2:9" ht="12.75">
      <c r="B13" s="13" t="s">
        <v>14</v>
      </c>
      <c r="C13" s="11"/>
      <c r="D13" s="15">
        <v>135000</v>
      </c>
      <c r="E13" s="16">
        <v>0</v>
      </c>
      <c r="F13" s="16">
        <f aca="true" t="shared" si="2" ref="F13:F18">D13+E13</f>
        <v>135000</v>
      </c>
      <c r="G13" s="16">
        <v>109398</v>
      </c>
      <c r="H13" s="16">
        <v>109398</v>
      </c>
      <c r="I13" s="16">
        <f aca="true" t="shared" si="3" ref="I13:I18">F13-G13</f>
        <v>25602</v>
      </c>
    </row>
    <row r="14" spans="2:9" ht="12.75">
      <c r="B14" s="13" t="s">
        <v>15</v>
      </c>
      <c r="C14" s="11"/>
      <c r="D14" s="15">
        <v>3135743.21</v>
      </c>
      <c r="E14" s="16">
        <v>70000</v>
      </c>
      <c r="F14" s="16">
        <f t="shared" si="2"/>
        <v>3205743.21</v>
      </c>
      <c r="G14" s="16">
        <v>106258.66</v>
      </c>
      <c r="H14" s="16">
        <v>106258.66</v>
      </c>
      <c r="I14" s="16">
        <f t="shared" si="3"/>
        <v>3099484.55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858701.05</v>
      </c>
      <c r="E16" s="16">
        <v>0</v>
      </c>
      <c r="F16" s="16">
        <f t="shared" si="2"/>
        <v>858701.05</v>
      </c>
      <c r="G16" s="16">
        <v>518324.84</v>
      </c>
      <c r="H16" s="16">
        <v>518324.84</v>
      </c>
      <c r="I16" s="16">
        <f t="shared" si="3"/>
        <v>340376.21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67226.74</v>
      </c>
      <c r="E18" s="16">
        <v>0</v>
      </c>
      <c r="F18" s="16">
        <f t="shared" si="2"/>
        <v>67226.74</v>
      </c>
      <c r="G18" s="16">
        <v>25000</v>
      </c>
      <c r="H18" s="16">
        <v>25000</v>
      </c>
      <c r="I18" s="16">
        <f t="shared" si="3"/>
        <v>42226.740000000005</v>
      </c>
    </row>
    <row r="19" spans="2:9" ht="12.75">
      <c r="B19" s="3" t="s">
        <v>20</v>
      </c>
      <c r="C19" s="9"/>
      <c r="D19" s="15">
        <f aca="true" t="shared" si="4" ref="D19:I19">SUM(D20:D28)</f>
        <v>3875023</v>
      </c>
      <c r="E19" s="15">
        <f t="shared" si="4"/>
        <v>479567</v>
      </c>
      <c r="F19" s="15">
        <f t="shared" si="4"/>
        <v>4354590</v>
      </c>
      <c r="G19" s="15">
        <f t="shared" si="4"/>
        <v>2568988.1699999995</v>
      </c>
      <c r="H19" s="15">
        <f t="shared" si="4"/>
        <v>2568988.1699999995</v>
      </c>
      <c r="I19" s="15">
        <f t="shared" si="4"/>
        <v>1785601.83</v>
      </c>
    </row>
    <row r="20" spans="2:9" ht="12.75">
      <c r="B20" s="13" t="s">
        <v>21</v>
      </c>
      <c r="C20" s="11"/>
      <c r="D20" s="15">
        <v>1120526</v>
      </c>
      <c r="E20" s="16">
        <v>394567</v>
      </c>
      <c r="F20" s="15">
        <f aca="true" t="shared" si="5" ref="F20:F28">D20+E20</f>
        <v>1515093</v>
      </c>
      <c r="G20" s="16">
        <v>896203.37</v>
      </c>
      <c r="H20" s="16">
        <v>896203.37</v>
      </c>
      <c r="I20" s="16">
        <f>F20-G20</f>
        <v>618889.63</v>
      </c>
    </row>
    <row r="21" spans="2:9" ht="12.75">
      <c r="B21" s="13" t="s">
        <v>22</v>
      </c>
      <c r="C21" s="11"/>
      <c r="D21" s="15">
        <v>315000</v>
      </c>
      <c r="E21" s="16">
        <v>85000</v>
      </c>
      <c r="F21" s="15">
        <f t="shared" si="5"/>
        <v>400000</v>
      </c>
      <c r="G21" s="16">
        <v>300375.3</v>
      </c>
      <c r="H21" s="16">
        <v>300375.3</v>
      </c>
      <c r="I21" s="16">
        <f aca="true" t="shared" si="6" ref="I21:I83">F21-G21</f>
        <v>99624.70000000001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110000</v>
      </c>
      <c r="E23" s="16">
        <v>0</v>
      </c>
      <c r="F23" s="15">
        <f t="shared" si="5"/>
        <v>110000</v>
      </c>
      <c r="G23" s="16">
        <v>430253</v>
      </c>
      <c r="H23" s="16">
        <v>430253</v>
      </c>
      <c r="I23" s="16">
        <f t="shared" si="6"/>
        <v>-320253</v>
      </c>
    </row>
    <row r="24" spans="2:9" ht="12.75">
      <c r="B24" s="13" t="s">
        <v>25</v>
      </c>
      <c r="C24" s="11"/>
      <c r="D24" s="15">
        <v>15000</v>
      </c>
      <c r="E24" s="16">
        <v>0</v>
      </c>
      <c r="F24" s="15">
        <f t="shared" si="5"/>
        <v>15000</v>
      </c>
      <c r="G24" s="16">
        <v>21050.95</v>
      </c>
      <c r="H24" s="16">
        <v>21050.95</v>
      </c>
      <c r="I24" s="16">
        <f t="shared" si="6"/>
        <v>-6050.950000000001</v>
      </c>
    </row>
    <row r="25" spans="2:9" ht="12.75">
      <c r="B25" s="13" t="s">
        <v>26</v>
      </c>
      <c r="C25" s="11"/>
      <c r="D25" s="15">
        <v>2143825</v>
      </c>
      <c r="E25" s="16">
        <v>0</v>
      </c>
      <c r="F25" s="15">
        <f t="shared" si="5"/>
        <v>2143825</v>
      </c>
      <c r="G25" s="16">
        <v>747821.1</v>
      </c>
      <c r="H25" s="16">
        <v>747821.1</v>
      </c>
      <c r="I25" s="16">
        <f t="shared" si="6"/>
        <v>1396003.9</v>
      </c>
    </row>
    <row r="26" spans="2:9" ht="12.75">
      <c r="B26" s="13" t="s">
        <v>27</v>
      </c>
      <c r="C26" s="11"/>
      <c r="D26" s="15">
        <v>155672</v>
      </c>
      <c r="E26" s="16">
        <v>0</v>
      </c>
      <c r="F26" s="15">
        <f t="shared" si="5"/>
        <v>155672</v>
      </c>
      <c r="G26" s="16">
        <v>171958.4</v>
      </c>
      <c r="H26" s="16">
        <v>171958.4</v>
      </c>
      <c r="I26" s="16">
        <f t="shared" si="6"/>
        <v>-16286.399999999994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15000</v>
      </c>
      <c r="E28" s="16">
        <v>0</v>
      </c>
      <c r="F28" s="15">
        <f t="shared" si="5"/>
        <v>15000</v>
      </c>
      <c r="G28" s="16">
        <v>1326.05</v>
      </c>
      <c r="H28" s="16">
        <v>1326.05</v>
      </c>
      <c r="I28" s="16">
        <f t="shared" si="6"/>
        <v>13673.95</v>
      </c>
    </row>
    <row r="29" spans="2:9" ht="12.75">
      <c r="B29" s="3" t="s">
        <v>30</v>
      </c>
      <c r="C29" s="9"/>
      <c r="D29" s="15">
        <f aca="true" t="shared" si="7" ref="D29:I29">SUM(D30:D38)</f>
        <v>13353500</v>
      </c>
      <c r="E29" s="15">
        <f t="shared" si="7"/>
        <v>2843100</v>
      </c>
      <c r="F29" s="15">
        <f t="shared" si="7"/>
        <v>16196600</v>
      </c>
      <c r="G29" s="15">
        <f t="shared" si="7"/>
        <v>6624432.55</v>
      </c>
      <c r="H29" s="15">
        <f t="shared" si="7"/>
        <v>6624432.55</v>
      </c>
      <c r="I29" s="15">
        <f t="shared" si="7"/>
        <v>9572167.450000001</v>
      </c>
    </row>
    <row r="30" spans="2:9" ht="12.75">
      <c r="B30" s="13" t="s">
        <v>31</v>
      </c>
      <c r="C30" s="11"/>
      <c r="D30" s="15">
        <v>215000</v>
      </c>
      <c r="E30" s="16">
        <v>27500</v>
      </c>
      <c r="F30" s="15">
        <f aca="true" t="shared" si="8" ref="F30:F38">D30+E30</f>
        <v>242500</v>
      </c>
      <c r="G30" s="16">
        <v>102930.58</v>
      </c>
      <c r="H30" s="16">
        <v>102930.58</v>
      </c>
      <c r="I30" s="16">
        <f t="shared" si="6"/>
        <v>139569.41999999998</v>
      </c>
    </row>
    <row r="31" spans="2:9" ht="12.75">
      <c r="B31" s="13" t="s">
        <v>32</v>
      </c>
      <c r="C31" s="11"/>
      <c r="D31" s="15">
        <v>400000</v>
      </c>
      <c r="E31" s="16">
        <v>116600</v>
      </c>
      <c r="F31" s="15">
        <f t="shared" si="8"/>
        <v>516600</v>
      </c>
      <c r="G31" s="16">
        <v>106720</v>
      </c>
      <c r="H31" s="16">
        <v>106720</v>
      </c>
      <c r="I31" s="16">
        <f t="shared" si="6"/>
        <v>409880</v>
      </c>
    </row>
    <row r="32" spans="2:9" ht="12.75">
      <c r="B32" s="13" t="s">
        <v>33</v>
      </c>
      <c r="C32" s="11"/>
      <c r="D32" s="15">
        <v>450000</v>
      </c>
      <c r="E32" s="16">
        <v>30700</v>
      </c>
      <c r="F32" s="15">
        <f t="shared" si="8"/>
        <v>480700</v>
      </c>
      <c r="G32" s="16">
        <v>208101.82</v>
      </c>
      <c r="H32" s="16">
        <v>208101.82</v>
      </c>
      <c r="I32" s="16">
        <f t="shared" si="6"/>
        <v>272598.18</v>
      </c>
    </row>
    <row r="33" spans="2:9" ht="12.75">
      <c r="B33" s="13" t="s">
        <v>34</v>
      </c>
      <c r="C33" s="11"/>
      <c r="D33" s="15">
        <v>2260500</v>
      </c>
      <c r="E33" s="16">
        <v>1200300</v>
      </c>
      <c r="F33" s="15">
        <f t="shared" si="8"/>
        <v>3460800</v>
      </c>
      <c r="G33" s="16">
        <v>886562.52</v>
      </c>
      <c r="H33" s="16">
        <v>886562.52</v>
      </c>
      <c r="I33" s="16">
        <f t="shared" si="6"/>
        <v>2574237.48</v>
      </c>
    </row>
    <row r="34" spans="2:9" ht="12.75">
      <c r="B34" s="13" t="s">
        <v>35</v>
      </c>
      <c r="C34" s="11"/>
      <c r="D34" s="15">
        <v>2115000</v>
      </c>
      <c r="E34" s="16">
        <v>774000</v>
      </c>
      <c r="F34" s="15">
        <f t="shared" si="8"/>
        <v>2889000</v>
      </c>
      <c r="G34" s="16">
        <v>785197.37</v>
      </c>
      <c r="H34" s="16">
        <v>785197.37</v>
      </c>
      <c r="I34" s="16">
        <f t="shared" si="6"/>
        <v>2103802.63</v>
      </c>
    </row>
    <row r="35" spans="2:9" ht="12.75">
      <c r="B35" s="13" t="s">
        <v>36</v>
      </c>
      <c r="C35" s="11"/>
      <c r="D35" s="15">
        <v>335000</v>
      </c>
      <c r="E35" s="16">
        <v>0</v>
      </c>
      <c r="F35" s="15">
        <f t="shared" si="8"/>
        <v>335000</v>
      </c>
      <c r="G35" s="16">
        <v>142882</v>
      </c>
      <c r="H35" s="16">
        <v>142882</v>
      </c>
      <c r="I35" s="16">
        <f t="shared" si="6"/>
        <v>192118</v>
      </c>
    </row>
    <row r="36" spans="2:9" ht="12.75">
      <c r="B36" s="13" t="s">
        <v>37</v>
      </c>
      <c r="C36" s="11"/>
      <c r="D36" s="15">
        <v>148000</v>
      </c>
      <c r="E36" s="16">
        <v>0</v>
      </c>
      <c r="F36" s="15">
        <f t="shared" si="8"/>
        <v>148000</v>
      </c>
      <c r="G36" s="16">
        <v>29592</v>
      </c>
      <c r="H36" s="16">
        <v>29592</v>
      </c>
      <c r="I36" s="16">
        <f t="shared" si="6"/>
        <v>118408</v>
      </c>
    </row>
    <row r="37" spans="2:9" ht="12.75">
      <c r="B37" s="13" t="s">
        <v>38</v>
      </c>
      <c r="C37" s="11"/>
      <c r="D37" s="15">
        <v>7302000</v>
      </c>
      <c r="E37" s="16">
        <v>7000</v>
      </c>
      <c r="F37" s="15">
        <f t="shared" si="8"/>
        <v>7309000</v>
      </c>
      <c r="G37" s="16">
        <v>4086665.89</v>
      </c>
      <c r="H37" s="16">
        <v>4086665.89</v>
      </c>
      <c r="I37" s="16">
        <f t="shared" si="6"/>
        <v>3222334.11</v>
      </c>
    </row>
    <row r="38" spans="2:9" ht="12.75">
      <c r="B38" s="13" t="s">
        <v>39</v>
      </c>
      <c r="C38" s="11"/>
      <c r="D38" s="15">
        <v>128000</v>
      </c>
      <c r="E38" s="16">
        <v>687000</v>
      </c>
      <c r="F38" s="15">
        <f t="shared" si="8"/>
        <v>815000</v>
      </c>
      <c r="G38" s="16">
        <v>275780.37</v>
      </c>
      <c r="H38" s="16">
        <v>275780.37</v>
      </c>
      <c r="I38" s="16">
        <f t="shared" si="6"/>
        <v>539219.63</v>
      </c>
    </row>
    <row r="39" spans="2:9" ht="25.5" customHeight="1">
      <c r="B39" s="26" t="s">
        <v>40</v>
      </c>
      <c r="C39" s="27"/>
      <c r="D39" s="15">
        <f aca="true" t="shared" si="9" ref="D39:I39">SUM(D40:D48)</f>
        <v>2748000</v>
      </c>
      <c r="E39" s="15">
        <f t="shared" si="9"/>
        <v>528534</v>
      </c>
      <c r="F39" s="15">
        <f>SUM(F40:F48)</f>
        <v>3276534</v>
      </c>
      <c r="G39" s="15">
        <f t="shared" si="9"/>
        <v>1272641.9</v>
      </c>
      <c r="H39" s="15">
        <f t="shared" si="9"/>
        <v>1272641.9</v>
      </c>
      <c r="I39" s="15">
        <f t="shared" si="9"/>
        <v>2003892.1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2748000</v>
      </c>
      <c r="E43" s="16">
        <v>528534</v>
      </c>
      <c r="F43" s="15">
        <f t="shared" si="10"/>
        <v>3276534</v>
      </c>
      <c r="G43" s="16">
        <v>1272641.9</v>
      </c>
      <c r="H43" s="16">
        <v>1272641.9</v>
      </c>
      <c r="I43" s="16">
        <f t="shared" si="6"/>
        <v>2003892.1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904828</v>
      </c>
      <c r="E49" s="15">
        <f t="shared" si="11"/>
        <v>9800</v>
      </c>
      <c r="F49" s="15">
        <f t="shared" si="11"/>
        <v>914628</v>
      </c>
      <c r="G49" s="15">
        <f t="shared" si="11"/>
        <v>308549.22</v>
      </c>
      <c r="H49" s="15">
        <f t="shared" si="11"/>
        <v>308549.22</v>
      </c>
      <c r="I49" s="15">
        <f t="shared" si="11"/>
        <v>606078.78</v>
      </c>
    </row>
    <row r="50" spans="2:9" ht="12.75">
      <c r="B50" s="13" t="s">
        <v>51</v>
      </c>
      <c r="C50" s="11"/>
      <c r="D50" s="15">
        <v>354828</v>
      </c>
      <c r="E50" s="16">
        <v>0</v>
      </c>
      <c r="F50" s="15">
        <f t="shared" si="10"/>
        <v>354828</v>
      </c>
      <c r="G50" s="16">
        <v>99221.22</v>
      </c>
      <c r="H50" s="16">
        <v>99221.22</v>
      </c>
      <c r="I50" s="16">
        <f t="shared" si="6"/>
        <v>255606.78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520000</v>
      </c>
      <c r="E53" s="16">
        <v>0</v>
      </c>
      <c r="F53" s="15">
        <f t="shared" si="10"/>
        <v>520000</v>
      </c>
      <c r="G53" s="16">
        <v>0</v>
      </c>
      <c r="H53" s="16">
        <v>0</v>
      </c>
      <c r="I53" s="16">
        <f t="shared" si="6"/>
        <v>520000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9800</v>
      </c>
      <c r="F55" s="15">
        <f t="shared" si="10"/>
        <v>9800</v>
      </c>
      <c r="G55" s="16">
        <v>209328</v>
      </c>
      <c r="H55" s="16">
        <v>209328</v>
      </c>
      <c r="I55" s="16">
        <f t="shared" si="6"/>
        <v>-199528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30000</v>
      </c>
      <c r="E58" s="16">
        <v>0</v>
      </c>
      <c r="F58" s="15">
        <f t="shared" si="10"/>
        <v>30000</v>
      </c>
      <c r="G58" s="16">
        <v>0</v>
      </c>
      <c r="H58" s="16">
        <v>0</v>
      </c>
      <c r="I58" s="16">
        <f t="shared" si="6"/>
        <v>30000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35895609</v>
      </c>
      <c r="E85" s="21">
        <f>E86+E104+E94+E114+E124+E134+E138+E147+E151</f>
        <v>15000</v>
      </c>
      <c r="F85" s="21">
        <f t="shared" si="12"/>
        <v>35910609</v>
      </c>
      <c r="G85" s="21">
        <f>G86+G104+G94+G114+G124+G134+G138+G147+G151</f>
        <v>6464607.75</v>
      </c>
      <c r="H85" s="21">
        <f>H86+H104+H94+H114+H124+H134+H138+H147+H151</f>
        <v>6464607.75</v>
      </c>
      <c r="I85" s="21">
        <f t="shared" si="12"/>
        <v>29446001.25</v>
      </c>
    </row>
    <row r="86" spans="2:9" ht="12.75">
      <c r="B86" s="3" t="s">
        <v>12</v>
      </c>
      <c r="C86" s="9"/>
      <c r="D86" s="15">
        <f>SUM(D87:D93)</f>
        <v>3456500</v>
      </c>
      <c r="E86" s="15">
        <f>SUM(E87:E93)</f>
        <v>0</v>
      </c>
      <c r="F86" s="15">
        <f>SUM(F87:F93)</f>
        <v>3456500</v>
      </c>
      <c r="G86" s="15">
        <f>SUM(G87:G93)</f>
        <v>2586388.39</v>
      </c>
      <c r="H86" s="15">
        <f>SUM(H87:H93)</f>
        <v>2586388.39</v>
      </c>
      <c r="I86" s="16">
        <f aca="true" t="shared" si="13" ref="I86:I149">F86-G86</f>
        <v>870111.6099999999</v>
      </c>
    </row>
    <row r="87" spans="2:9" ht="12.75">
      <c r="B87" s="13" t="s">
        <v>13</v>
      </c>
      <c r="C87" s="11"/>
      <c r="D87" s="15">
        <v>2465000</v>
      </c>
      <c r="E87" s="16">
        <v>0</v>
      </c>
      <c r="F87" s="15">
        <f aca="true" t="shared" si="14" ref="F87:F103">D87+E87</f>
        <v>2465000</v>
      </c>
      <c r="G87" s="16">
        <v>2560496.63</v>
      </c>
      <c r="H87" s="16">
        <v>2560496.63</v>
      </c>
      <c r="I87" s="16">
        <f t="shared" si="13"/>
        <v>-95496.62999999989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804500</v>
      </c>
      <c r="E89" s="16">
        <v>0</v>
      </c>
      <c r="F89" s="15">
        <f t="shared" si="14"/>
        <v>804500</v>
      </c>
      <c r="G89" s="16">
        <v>17498.68</v>
      </c>
      <c r="H89" s="16">
        <v>17498.68</v>
      </c>
      <c r="I89" s="16">
        <f t="shared" si="13"/>
        <v>787001.32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187000</v>
      </c>
      <c r="E91" s="16">
        <v>0</v>
      </c>
      <c r="F91" s="15">
        <f t="shared" si="14"/>
        <v>187000</v>
      </c>
      <c r="G91" s="16">
        <v>8393.08</v>
      </c>
      <c r="H91" s="16">
        <v>8393.08</v>
      </c>
      <c r="I91" s="16">
        <f t="shared" si="13"/>
        <v>178606.92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4090000</v>
      </c>
      <c r="E94" s="15">
        <f>SUM(E95:E103)</f>
        <v>15000</v>
      </c>
      <c r="F94" s="15">
        <f>SUM(F95:F103)</f>
        <v>4105000</v>
      </c>
      <c r="G94" s="15">
        <f>SUM(G95:G103)</f>
        <v>737730.06</v>
      </c>
      <c r="H94" s="15">
        <f>SUM(H95:H103)</f>
        <v>737730.06</v>
      </c>
      <c r="I94" s="16">
        <f t="shared" si="13"/>
        <v>3367269.94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>
        <v>40000</v>
      </c>
      <c r="E96" s="16">
        <v>0</v>
      </c>
      <c r="F96" s="15">
        <f t="shared" si="14"/>
        <v>40000</v>
      </c>
      <c r="G96" s="16">
        <v>35554.54</v>
      </c>
      <c r="H96" s="16">
        <v>35554.54</v>
      </c>
      <c r="I96" s="16">
        <f t="shared" si="13"/>
        <v>4445.459999999999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2600000</v>
      </c>
      <c r="E98" s="16">
        <v>0</v>
      </c>
      <c r="F98" s="15">
        <f t="shared" si="14"/>
        <v>2600000</v>
      </c>
      <c r="G98" s="16">
        <v>443134.36</v>
      </c>
      <c r="H98" s="16">
        <v>443134.36</v>
      </c>
      <c r="I98" s="16">
        <f t="shared" si="13"/>
        <v>2156865.64</v>
      </c>
    </row>
    <row r="99" spans="2:9" ht="12.75">
      <c r="B99" s="13" t="s">
        <v>25</v>
      </c>
      <c r="C99" s="11"/>
      <c r="D99" s="15">
        <v>430000</v>
      </c>
      <c r="E99" s="16">
        <v>15000</v>
      </c>
      <c r="F99" s="15">
        <f t="shared" si="14"/>
        <v>445000</v>
      </c>
      <c r="G99" s="16">
        <v>147708.48</v>
      </c>
      <c r="H99" s="16">
        <v>147708.48</v>
      </c>
      <c r="I99" s="16">
        <f t="shared" si="13"/>
        <v>297291.52</v>
      </c>
    </row>
    <row r="100" spans="2:9" ht="12.75">
      <c r="B100" s="13" t="s">
        <v>26</v>
      </c>
      <c r="C100" s="11"/>
      <c r="D100" s="15">
        <v>800000</v>
      </c>
      <c r="E100" s="16">
        <v>0</v>
      </c>
      <c r="F100" s="15">
        <f t="shared" si="14"/>
        <v>800000</v>
      </c>
      <c r="G100" s="16">
        <v>111332.68</v>
      </c>
      <c r="H100" s="16">
        <v>111332.68</v>
      </c>
      <c r="I100" s="16">
        <f t="shared" si="13"/>
        <v>688667.3200000001</v>
      </c>
    </row>
    <row r="101" spans="2:9" ht="12.75">
      <c r="B101" s="13" t="s">
        <v>27</v>
      </c>
      <c r="C101" s="11"/>
      <c r="D101" s="15">
        <v>220000</v>
      </c>
      <c r="E101" s="16">
        <v>0</v>
      </c>
      <c r="F101" s="15">
        <f t="shared" si="14"/>
        <v>220000</v>
      </c>
      <c r="G101" s="16">
        <v>0</v>
      </c>
      <c r="H101" s="16">
        <v>0</v>
      </c>
      <c r="I101" s="16">
        <f t="shared" si="13"/>
        <v>220000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9081397</v>
      </c>
      <c r="E104" s="15">
        <f>SUM(E105:E113)</f>
        <v>0</v>
      </c>
      <c r="F104" s="15">
        <f>SUM(F105:F113)</f>
        <v>9081397</v>
      </c>
      <c r="G104" s="15">
        <f>SUM(G105:G113)</f>
        <v>3140489.3</v>
      </c>
      <c r="H104" s="15">
        <f>SUM(H105:H113)</f>
        <v>3140489.3</v>
      </c>
      <c r="I104" s="16">
        <f t="shared" si="13"/>
        <v>5940907.7</v>
      </c>
    </row>
    <row r="105" spans="2:9" ht="12.75">
      <c r="B105" s="13" t="s">
        <v>31</v>
      </c>
      <c r="C105" s="11"/>
      <c r="D105" s="15">
        <v>8769897</v>
      </c>
      <c r="E105" s="16">
        <v>0</v>
      </c>
      <c r="F105" s="16">
        <f>D105+E105</f>
        <v>8769897</v>
      </c>
      <c r="G105" s="16">
        <v>2937601.88</v>
      </c>
      <c r="H105" s="16">
        <v>2937601.88</v>
      </c>
      <c r="I105" s="16">
        <f t="shared" si="13"/>
        <v>5832295.12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95000</v>
      </c>
      <c r="E108" s="16">
        <v>0</v>
      </c>
      <c r="F108" s="16">
        <f t="shared" si="15"/>
        <v>95000</v>
      </c>
      <c r="G108" s="16">
        <v>1796.84</v>
      </c>
      <c r="H108" s="16">
        <v>1796.84</v>
      </c>
      <c r="I108" s="16">
        <f t="shared" si="13"/>
        <v>93203.16</v>
      </c>
    </row>
    <row r="109" spans="2:9" ht="12.75">
      <c r="B109" s="13" t="s">
        <v>35</v>
      </c>
      <c r="C109" s="11"/>
      <c r="D109" s="15">
        <v>213500</v>
      </c>
      <c r="E109" s="16">
        <v>0</v>
      </c>
      <c r="F109" s="16">
        <f t="shared" si="15"/>
        <v>213500</v>
      </c>
      <c r="G109" s="16">
        <v>190290.58</v>
      </c>
      <c r="H109" s="16">
        <v>190290.58</v>
      </c>
      <c r="I109" s="16">
        <f t="shared" si="13"/>
        <v>23209.420000000013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3000</v>
      </c>
      <c r="E111" s="16">
        <v>0</v>
      </c>
      <c r="F111" s="16">
        <f t="shared" si="15"/>
        <v>3000</v>
      </c>
      <c r="G111" s="16">
        <v>10800</v>
      </c>
      <c r="H111" s="16">
        <v>10800</v>
      </c>
      <c r="I111" s="16">
        <f t="shared" si="13"/>
        <v>-7800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36357</v>
      </c>
      <c r="E124" s="15">
        <f>SUM(E125:E133)</f>
        <v>0</v>
      </c>
      <c r="F124" s="15">
        <f>SUM(F125:F133)</f>
        <v>36357</v>
      </c>
      <c r="G124" s="15">
        <f>SUM(G125:G133)</f>
        <v>0</v>
      </c>
      <c r="H124" s="15">
        <f>SUM(H125:H133)</f>
        <v>0</v>
      </c>
      <c r="I124" s="16">
        <f t="shared" si="13"/>
        <v>36357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>
        <v>15000</v>
      </c>
      <c r="E129" s="16">
        <v>0</v>
      </c>
      <c r="F129" s="16">
        <f t="shared" si="17"/>
        <v>15000</v>
      </c>
      <c r="G129" s="16">
        <v>0</v>
      </c>
      <c r="H129" s="16">
        <v>0</v>
      </c>
      <c r="I129" s="16">
        <f t="shared" si="13"/>
        <v>15000</v>
      </c>
    </row>
    <row r="130" spans="2:9" ht="12.75">
      <c r="B130" s="13" t="s">
        <v>56</v>
      </c>
      <c r="C130" s="11"/>
      <c r="D130" s="15">
        <v>21357</v>
      </c>
      <c r="E130" s="16">
        <v>0</v>
      </c>
      <c r="F130" s="16">
        <f t="shared" si="17"/>
        <v>21357</v>
      </c>
      <c r="G130" s="16">
        <v>0</v>
      </c>
      <c r="H130" s="16">
        <v>0</v>
      </c>
      <c r="I130" s="16">
        <f t="shared" si="13"/>
        <v>21357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19231355</v>
      </c>
      <c r="E134" s="15">
        <f>SUM(E135:E137)</f>
        <v>0</v>
      </c>
      <c r="F134" s="15">
        <f>SUM(F135:F137)</f>
        <v>19231355</v>
      </c>
      <c r="G134" s="15">
        <f>SUM(G135:G137)</f>
        <v>0</v>
      </c>
      <c r="H134" s="15">
        <f>SUM(H135:H137)</f>
        <v>0</v>
      </c>
      <c r="I134" s="16">
        <f t="shared" si="13"/>
        <v>19231355</v>
      </c>
    </row>
    <row r="135" spans="2:9" ht="12.75">
      <c r="B135" s="13" t="s">
        <v>61</v>
      </c>
      <c r="C135" s="11"/>
      <c r="D135" s="15">
        <v>19231355</v>
      </c>
      <c r="E135" s="16">
        <v>0</v>
      </c>
      <c r="F135" s="16">
        <f>D135+E135</f>
        <v>19231355</v>
      </c>
      <c r="G135" s="16">
        <v>0</v>
      </c>
      <c r="H135" s="16">
        <v>0</v>
      </c>
      <c r="I135" s="16">
        <f t="shared" si="13"/>
        <v>19231355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80173131</v>
      </c>
      <c r="E160" s="14">
        <f t="shared" si="21"/>
        <v>3946001</v>
      </c>
      <c r="F160" s="14">
        <f t="shared" si="21"/>
        <v>84119132</v>
      </c>
      <c r="G160" s="14">
        <f t="shared" si="21"/>
        <v>27579503.199999996</v>
      </c>
      <c r="H160" s="14">
        <f t="shared" si="21"/>
        <v>27579503.199999996</v>
      </c>
      <c r="I160" s="14">
        <f t="shared" si="21"/>
        <v>56539628.800000004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CHENCHO</cp:lastModifiedBy>
  <cp:lastPrinted>2016-12-20T19:53:14Z</cp:lastPrinted>
  <dcterms:created xsi:type="dcterms:W3CDTF">2016-10-11T20:25:15Z</dcterms:created>
  <dcterms:modified xsi:type="dcterms:W3CDTF">2019-07-03T19:03:03Z</dcterms:modified>
  <cp:category/>
  <cp:version/>
  <cp:contentType/>
  <cp:contentStatus/>
</cp:coreProperties>
</file>